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W:\100_Constitution_structure\102_Organisation_administrative\4_Politiques_lignes_directrices\Politiques_operationnelles\"/>
    </mc:Choice>
  </mc:AlternateContent>
  <xr:revisionPtr revIDLastSave="0" documentId="13_ncr:1_{EBB42D13-F03A-467D-857B-70F31C5A89F8}" xr6:coauthVersionLast="47" xr6:coauthVersionMax="47" xr10:uidLastSave="{00000000-0000-0000-0000-000000000000}"/>
  <bookViews>
    <workbookView xWindow="-120" yWindow="-120" windowWidth="29040" windowHeight="15720" xr2:uid="{00000000-000D-0000-FFFF-FFFF00000000}"/>
  </bookViews>
  <sheets>
    <sheet name="Formulaire" sheetId="2" r:id="rId1"/>
    <sheet name="Politique de remboursement" sheetId="6" r:id="rId2"/>
  </sheets>
  <definedNames>
    <definedName name="Print_Area" localSheetId="0">Formulaire!$A$1:$Q$50</definedName>
    <definedName name="Print_Area" localSheetId="1">'Politique de remboursement'!$A$1:$K$31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6" i="6" l="1"/>
  <c r="J25" i="6"/>
  <c r="J24" i="6"/>
  <c r="J23" i="6"/>
  <c r="J22" i="6"/>
  <c r="J21" i="6"/>
  <c r="J20" i="6"/>
  <c r="J19" i="6"/>
  <c r="J18" i="6"/>
  <c r="J17" i="6"/>
  <c r="J16" i="6"/>
  <c r="N30" i="2"/>
  <c r="N29" i="2"/>
  <c r="N28" i="2"/>
  <c r="N27" i="2"/>
  <c r="N26" i="2"/>
  <c r="N25" i="2"/>
  <c r="N24" i="2"/>
  <c r="N23" i="2"/>
  <c r="N22" i="2"/>
  <c r="N21" i="2"/>
  <c r="N20" i="2"/>
  <c r="N19" i="2"/>
  <c r="E39" i="2"/>
  <c r="E38" i="2"/>
  <c r="E37" i="2"/>
  <c r="E36" i="2"/>
  <c r="E35" i="2"/>
  <c r="P30" i="2" l="1"/>
  <c r="P21" i="2"/>
  <c r="P29" i="2"/>
  <c r="P19" i="2"/>
  <c r="P24" i="2"/>
  <c r="P27" i="2"/>
  <c r="P26" i="2"/>
  <c r="P23" i="2"/>
  <c r="P20" i="2"/>
  <c r="F40" i="2"/>
  <c r="D40" i="2"/>
  <c r="B40" i="2"/>
  <c r="P22" i="2"/>
  <c r="P25" i="2"/>
  <c r="P28" i="2"/>
  <c r="C40" i="2"/>
  <c r="E40" i="2" l="1"/>
  <c r="O31" i="2"/>
</calcChain>
</file>

<file path=xl/sharedStrings.xml><?xml version="1.0" encoding="utf-8"?>
<sst xmlns="http://schemas.openxmlformats.org/spreadsheetml/2006/main" count="121" uniqueCount="111">
  <si>
    <t>Date</t>
  </si>
  <si>
    <t xml:space="preserve"> Description de l'activité / Endroit</t>
  </si>
  <si>
    <t>Transport</t>
  </si>
  <si>
    <t>Divers</t>
  </si>
  <si>
    <t>en</t>
  </si>
  <si>
    <t>commun</t>
  </si>
  <si>
    <t>$</t>
  </si>
  <si>
    <t>Motif</t>
  </si>
  <si>
    <t>Considérations générales :</t>
  </si>
  <si>
    <t>1.</t>
  </si>
  <si>
    <t>Les dépenses de fonction pertinentes et raisonnables sont remboursées sur la base des dépenses réellement encourues.</t>
  </si>
  <si>
    <t>II.</t>
  </si>
  <si>
    <t>III.</t>
  </si>
  <si>
    <t>IV.</t>
  </si>
  <si>
    <t>5.</t>
  </si>
  <si>
    <t>DÉPLACEMENT</t>
  </si>
  <si>
    <t>ou</t>
  </si>
  <si>
    <t>Montréal — Chicoutimi</t>
  </si>
  <si>
    <t>930 km</t>
  </si>
  <si>
    <t>Montréal — Québec</t>
  </si>
  <si>
    <t>510 km</t>
  </si>
  <si>
    <t>Montréal — Rimouski</t>
  </si>
  <si>
    <t>1 080 km</t>
  </si>
  <si>
    <t>Montréal — St-Jérôme</t>
  </si>
  <si>
    <t>120 km</t>
  </si>
  <si>
    <t>Montréal — Trois-Rivières</t>
  </si>
  <si>
    <t>285 km</t>
  </si>
  <si>
    <t>Québec — Chicoutimi</t>
  </si>
  <si>
    <t>425 km</t>
  </si>
  <si>
    <t>Québec — Trois-Rivières</t>
  </si>
  <si>
    <t>260 km</t>
  </si>
  <si>
    <t>2.</t>
  </si>
  <si>
    <t>3.</t>
  </si>
  <si>
    <t>4.</t>
  </si>
  <si>
    <t>Montréal — Drummondville</t>
  </si>
  <si>
    <t>Québec — Drummondville</t>
  </si>
  <si>
    <t>222 km</t>
  </si>
  <si>
    <t>306 km</t>
  </si>
  <si>
    <t>6.</t>
  </si>
  <si>
    <t>Montréal — Sherbrooke</t>
  </si>
  <si>
    <t>294 km</t>
  </si>
  <si>
    <t>Québec — Sherbrooke</t>
  </si>
  <si>
    <t>480 km</t>
  </si>
  <si>
    <t>Hébergement</t>
  </si>
  <si>
    <t>I.</t>
  </si>
  <si>
    <t>Réservé à l'administration</t>
  </si>
  <si>
    <t>($)</t>
  </si>
  <si>
    <t>#</t>
  </si>
  <si>
    <t>Repas (nombre de personnes présentes</t>
  </si>
  <si>
    <t>et montant réclamé par repas)</t>
  </si>
  <si>
    <r>
      <t xml:space="preserve">GRAND TOTAL </t>
    </r>
    <r>
      <rPr>
        <b/>
        <sz val="11"/>
        <rFont val="Symbol"/>
        <family val="1"/>
        <charset val="2"/>
      </rPr>
      <t>®</t>
    </r>
  </si>
  <si>
    <t>Frais de déplacement : aller-retour (voiture personnelle)</t>
  </si>
  <si>
    <t>$ ***</t>
  </si>
  <si>
    <t>Nom :</t>
  </si>
  <si>
    <t>Adresse postale :</t>
  </si>
  <si>
    <t>Association des pharmaciens des établissements de santé du Québec</t>
  </si>
  <si>
    <t>Note :</t>
  </si>
  <si>
    <t>Téléphone : 514 286-0776  |  Courriel : info@apesquebec.org  |  Télécopieur : 514 286-1081</t>
  </si>
  <si>
    <t>km **</t>
  </si>
  <si>
    <r>
      <t xml:space="preserve">Total </t>
    </r>
    <r>
      <rPr>
        <b/>
        <sz val="8"/>
        <rFont val="Arial"/>
        <family val="2"/>
      </rPr>
      <t>***</t>
    </r>
  </si>
  <si>
    <t>* PD = Petit-déjeuner, D = Dîner, S = Souper, # = nombre de personnes, $ = montant réclamé</t>
  </si>
  <si>
    <r>
      <t xml:space="preserve">Voiture personnelle </t>
    </r>
    <r>
      <rPr>
        <b/>
        <vertAlign val="superscript"/>
        <sz val="8"/>
        <rFont val="Arial"/>
        <family val="2"/>
      </rPr>
      <t>#</t>
    </r>
  </si>
  <si>
    <r>
      <t>#</t>
    </r>
    <r>
      <rPr>
        <sz val="7"/>
        <rFont val="Tahoma"/>
        <family val="2"/>
      </rPr>
      <t xml:space="preserve"> Veuillez détailler les frais encourus pour la location d'une voiture (location et essence) à la colonne </t>
    </r>
    <r>
      <rPr>
        <i/>
        <sz val="7"/>
        <rFont val="Tahoma"/>
        <family val="2"/>
      </rPr>
      <t>Divers</t>
    </r>
  </si>
  <si>
    <t xml:space="preserve">Toute demande de remboursement reçue à l'A.P.E.S. plus de 90 jours après la réalisation de la dépense sera refusée. </t>
  </si>
  <si>
    <t xml:space="preserve"> $</t>
  </si>
  <si>
    <t>h</t>
  </si>
  <si>
    <t>TOTAUX***</t>
  </si>
  <si>
    <t xml:space="preserve">  Vérifié par :</t>
  </si>
  <si>
    <t xml:space="preserve">  Approuvé par :</t>
  </si>
  <si>
    <t xml:space="preserve">  Période de paie :</t>
  </si>
  <si>
    <t>V / H</t>
  </si>
  <si>
    <t xml:space="preserve">Date :    </t>
  </si>
  <si>
    <t xml:space="preserve">Signature :    </t>
  </si>
  <si>
    <r>
      <t xml:space="preserve">Montant fixe </t>
    </r>
    <r>
      <rPr>
        <b/>
        <vertAlign val="superscript"/>
        <sz val="8"/>
        <rFont val="Tahoma"/>
        <family val="2"/>
      </rPr>
      <t>+</t>
    </r>
  </si>
  <si>
    <t>Jeton</t>
  </si>
  <si>
    <r>
      <t xml:space="preserve">Vacation/Honoraires </t>
    </r>
    <r>
      <rPr>
        <b/>
        <vertAlign val="superscript"/>
        <sz val="8"/>
        <rFont val="Tahoma"/>
        <family val="2"/>
      </rPr>
      <t>&amp;</t>
    </r>
  </si>
  <si>
    <t>V</t>
  </si>
  <si>
    <t>H</t>
  </si>
  <si>
    <r>
      <t>N</t>
    </r>
    <r>
      <rPr>
        <b/>
        <vertAlign val="superscript"/>
        <sz val="10"/>
        <rFont val="Tahoma"/>
        <family val="2"/>
      </rPr>
      <t>o</t>
    </r>
    <r>
      <rPr>
        <b/>
        <sz val="10"/>
        <rFont val="Tahoma"/>
        <family val="2"/>
      </rPr>
      <t xml:space="preserve"> de permis de pratique :</t>
    </r>
  </si>
  <si>
    <r>
      <t>N</t>
    </r>
    <r>
      <rPr>
        <b/>
        <vertAlign val="superscript"/>
        <sz val="10"/>
        <rFont val="Tahoma"/>
        <family val="2"/>
      </rPr>
      <t>o</t>
    </r>
    <r>
      <rPr>
        <b/>
        <sz val="10"/>
        <rFont val="Tahoma"/>
        <family val="2"/>
      </rPr>
      <t xml:space="preserve"> d'assurance sociale :</t>
    </r>
  </si>
  <si>
    <t>Adresser le formulaire de remboursement à la personne responsable ou en soutien à l'activité à l'A.P.E.S.</t>
  </si>
  <si>
    <t>4050, rue Molson, bureau 320, Montréal (Québec)  H1Y 3N1</t>
  </si>
  <si>
    <t>** Si votre kilométrage diffère de celui du tableau qui se trouve au verso, veuillez fournir une carte Google avec votre réclamation.</t>
  </si>
  <si>
    <t>Le moyen de transport le plus approprié selon les circonstances doit être privilégié.</t>
  </si>
  <si>
    <t>Toute réclamation doit être accompagnée des pièces justificatives requises. Aucune réclamation incomplète ne sera traitée.</t>
  </si>
  <si>
    <t>PROCÉDURE DE REMBOURSEMENT DES DÉPENSES DE FONCTION</t>
  </si>
  <si>
    <t>JETON DE PRÉSENCE</t>
  </si>
  <si>
    <r>
      <t xml:space="preserve">La personne qui fait une demande de remboursement doit indiquer lisiblement son nom, son adresse, son numéro d’assurance sociale, son numéro de pratique et </t>
    </r>
    <r>
      <rPr>
        <u/>
        <sz val="9"/>
        <rFont val="Tahoma"/>
        <family val="2"/>
      </rPr>
      <t>signer sa demande</t>
    </r>
    <r>
      <rPr>
        <sz val="9"/>
        <rFont val="Tahoma"/>
        <family val="2"/>
      </rPr>
      <t xml:space="preserve">. Les pièces justificatives doivent être complètes et parfaitement lisibles. De plus, </t>
    </r>
    <r>
      <rPr>
        <u/>
        <sz val="9"/>
        <rFont val="Tahoma"/>
        <family val="2"/>
      </rPr>
      <t>si des jetons ou des vacations sont réclamés pour la première fois, joindre un spécimen de chèque à sa demande et y indiquer sa date de naissance</t>
    </r>
    <r>
      <rPr>
        <sz val="9"/>
        <rFont val="Tahoma"/>
        <family val="2"/>
      </rPr>
      <t>.</t>
    </r>
  </si>
  <si>
    <t>Formulaire de remboursement des dépenses de fonction</t>
  </si>
  <si>
    <t>V.</t>
  </si>
  <si>
    <r>
      <t>&amp;</t>
    </r>
    <r>
      <rPr>
        <sz val="7"/>
        <rFont val="Tahoma"/>
        <family val="2"/>
      </rPr>
      <t xml:space="preserve"> Veuillez indiquer s'il s'agit de vacations ou d'honoraires (V/H) et le nombre d'heures réalisées. Le remboursement sera effectué au taux horaire de 85 $</t>
    </r>
  </si>
  <si>
    <r>
      <t xml:space="preserve">Cette politique s’applique aux membres du conseil d’administration, à tous les membres des comités nommés par le C.A., aux présidents et secrétaires de regroupement de pharmaciens et à toute autre personne dûment mandatée par le C.A. Cette politique est en partie mise à jour avec la </t>
    </r>
    <r>
      <rPr>
        <i/>
        <sz val="9"/>
        <rFont val="Tahoma"/>
        <family val="2"/>
      </rPr>
      <t>Directive sur les frais remboursables lors d'un déplacement et autres frais inhérents</t>
    </r>
    <r>
      <rPr>
        <sz val="9"/>
        <rFont val="Tahoma"/>
        <family val="2"/>
      </rPr>
      <t xml:space="preserve"> du Conseil du trésor.</t>
    </r>
  </si>
  <si>
    <r>
      <t xml:space="preserve">Les </t>
    </r>
    <r>
      <rPr>
        <u/>
        <sz val="9"/>
        <rFont val="Tahoma"/>
        <family val="2"/>
      </rPr>
      <t>délégués aux comités externes ou autres personnes mandatées par le CA</t>
    </r>
    <r>
      <rPr>
        <sz val="9"/>
        <rFont val="Tahoma"/>
        <family val="2"/>
      </rPr>
      <t xml:space="preserve"> peuvent quant à eux réclamer des jetons de 100 $ par réunion de plus de 4 h, de 75 $ par réunion de 4 h ou moins et de 50 $ par réunion de moins d'une heure. </t>
    </r>
  </si>
  <si>
    <r>
      <t>FRAIS DE REPAS</t>
    </r>
    <r>
      <rPr>
        <sz val="9"/>
        <rFont val="Tahoma"/>
        <family val="2"/>
      </rPr>
      <t xml:space="preserve">
Les repas sont remboursés au coût réel assujetti d’un maximum. Les taxes et le service font partie intégrante de ces montants.
Petit-déjeuner : 20,00 $
Dîner : 25,00 $
Souper : 35,00 $</t>
    </r>
  </si>
  <si>
    <r>
      <t xml:space="preserve">
Remboursement des frais d’utilisation d’une automobile
</t>
    </r>
    <r>
      <rPr>
        <sz val="9"/>
        <rFont val="Tahoma"/>
        <family val="2"/>
      </rPr>
      <t>Remboursement des dépenses engagées pour la location et l’utilisation d’une voiture de location ou en autopartage</t>
    </r>
  </si>
  <si>
    <r>
      <t>APPELS TÉLÉPHONIQUES</t>
    </r>
    <r>
      <rPr>
        <sz val="9"/>
        <rFont val="Tahoma"/>
        <family val="2"/>
      </rPr>
      <t xml:space="preserve">
</t>
    </r>
  </si>
  <si>
    <t>Les appels interurbains doivent être facturés à votre compte personnel et réclamés par la suite.</t>
  </si>
  <si>
    <r>
      <t xml:space="preserve">Pour les réunions et les comités du CA et de l'Entente, les </t>
    </r>
    <r>
      <rPr>
        <u/>
        <sz val="9"/>
        <rFont val="Tahoma"/>
        <family val="2"/>
      </rPr>
      <t>administrateurs</t>
    </r>
    <r>
      <rPr>
        <sz val="9"/>
        <rFont val="Tahoma"/>
        <family val="2"/>
      </rPr>
      <t xml:space="preserve"> peuvent réclamer des jetons de présence de 250 $ par réunion de plus de 4 h, de 125 $ par réunion de 4 h ou moins et de 50 $ par réunion de moins d'une heure. Un jeton de 400 $ est accordé pour la retraite annuelle incluant la réunion du CA. Pour les </t>
    </r>
    <r>
      <rPr>
        <u/>
        <sz val="9"/>
        <rFont val="Tahoma"/>
        <family val="2"/>
      </rPr>
      <t>administrateurs externes</t>
    </r>
    <r>
      <rPr>
        <sz val="9"/>
        <rFont val="Tahoma"/>
        <family val="2"/>
      </rPr>
      <t>, le montant accordé par jeton de présence est doublé.</t>
    </r>
  </si>
  <si>
    <r>
      <t xml:space="preserve">HÉBERGEMENT CHEZ UN AMI OU UN PARENT
</t>
    </r>
    <r>
      <rPr>
        <sz val="9"/>
        <rFont val="Tahoma"/>
        <family val="2"/>
      </rPr>
      <t>Lorsqu'une personne loge chez un parent ou un ami, elle a droit à un remboursement de      22,25 $ par nuit.</t>
    </r>
  </si>
  <si>
    <t>D *</t>
  </si>
  <si>
    <t>S *</t>
  </si>
  <si>
    <t>PD *</t>
  </si>
  <si>
    <r>
      <rPr>
        <vertAlign val="superscript"/>
        <sz val="7"/>
        <rFont val="Tahoma"/>
        <family val="2"/>
      </rPr>
      <t>+</t>
    </r>
    <r>
      <rPr>
        <sz val="7"/>
        <rFont val="Tahoma"/>
        <family val="2"/>
      </rPr>
      <t xml:space="preserve"> Veuillez inscrire dans cette colonne les montants accordés selon des tarifs fixes (ex. pour un conférencier, un auteur, un responsable de chronique, un rédacteur associé, un invité de la balado).</t>
    </r>
  </si>
  <si>
    <t>La participation aux réunions en présence ou à distance est considérée équivalente pour les fins de remboursement.</t>
  </si>
  <si>
    <r>
      <t xml:space="preserve">Les </t>
    </r>
    <r>
      <rPr>
        <u/>
        <sz val="9"/>
        <rFont val="Tahoma"/>
        <family val="2"/>
      </rPr>
      <t>responsables de comité ou de groupe de travail</t>
    </r>
    <r>
      <rPr>
        <sz val="9"/>
        <rFont val="Tahoma"/>
        <family val="2"/>
      </rPr>
      <t xml:space="preserve"> (à l'exception des comités du CA et des comités de l'Entente) peuvent réclamer des jetons de 150 $ par réunion alors que les </t>
    </r>
    <r>
      <rPr>
        <u/>
        <sz val="9"/>
        <rFont val="Tahoma"/>
        <family val="2"/>
      </rPr>
      <t>membres de comité ou de groupe de travail</t>
    </r>
    <r>
      <rPr>
        <sz val="9"/>
        <rFont val="Tahoma"/>
        <family val="2"/>
      </rPr>
      <t xml:space="preserve"> (à l'exception des comités du CA et des comités de l'Entente) ont droit à 100 $ par réunion de plus de 4 h, à 75 $ par réunion de 4 h ou moins et à 50</t>
    </r>
    <r>
      <rPr>
        <sz val="9"/>
        <rFont val="Calibri"/>
        <family val="2"/>
      </rPr>
      <t> </t>
    </r>
    <r>
      <rPr>
        <sz val="9"/>
        <rFont val="Tahoma"/>
        <family val="2"/>
      </rPr>
      <t xml:space="preserve">$ par réunion de moins d'une heure. </t>
    </r>
  </si>
  <si>
    <r>
      <rPr>
        <sz val="20"/>
        <color indexed="22"/>
        <rFont val="Wingdings 2"/>
        <family val="1"/>
        <charset val="2"/>
      </rPr>
      <t>!</t>
    </r>
    <r>
      <rPr>
        <sz val="11"/>
        <color indexed="22"/>
        <rFont val="Tahoma"/>
        <family val="2"/>
      </rPr>
      <t xml:space="preserve">Signature </t>
    </r>
  </si>
  <si>
    <r>
      <t xml:space="preserve">Imprimer le formulaire, </t>
    </r>
    <r>
      <rPr>
        <u/>
        <sz val="9"/>
        <rFont val="Tahoma"/>
        <family val="2"/>
      </rPr>
      <t>le signer</t>
    </r>
    <r>
      <rPr>
        <sz val="9"/>
        <rFont val="Tahoma"/>
        <family val="2"/>
      </rPr>
      <t xml:space="preserve"> et y joindre les pièces justificatives. Tous les documents peuvent être télécopiés, ou numérisés et envoyés par courriel.</t>
    </r>
  </si>
  <si>
    <r>
      <t>FRAIS D’HÔTEL</t>
    </r>
    <r>
      <rPr>
        <sz val="9"/>
        <rFont val="Tahoma"/>
        <family val="2"/>
      </rPr>
      <t xml:space="preserve">
Toutes les réservations d'hôtel doivent être faites par l'A.P.E.S.                                           Allocation quotidienne de 7,75</t>
    </r>
    <r>
      <rPr>
        <sz val="9"/>
        <rFont val="Calibri"/>
        <family val="2"/>
      </rPr>
      <t> </t>
    </r>
    <r>
      <rPr>
        <sz val="9"/>
        <rFont val="Tahoma"/>
        <family val="2"/>
      </rPr>
      <t>$ par nuit.</t>
    </r>
  </si>
  <si>
    <r>
      <t xml:space="preserve">Des jetons de présence de 150 $  par réunion régulière et de validation sont accordés aux </t>
    </r>
    <r>
      <rPr>
        <u/>
        <sz val="9"/>
        <rFont val="Tahoma"/>
        <family val="2"/>
      </rPr>
      <t>présidents et aux vice-présidents de RPE et de groupes spécialisés</t>
    </r>
    <r>
      <rPr>
        <sz val="9"/>
        <rFont val="Tahoma"/>
        <family val="2"/>
      </rPr>
      <t xml:space="preserve"> alors que les membres des RPE et des groupes spécialisés ont droit à 100 $ par réunion de validation de plus de 4 h, à 75 $ par réunion de validation de 4 h ou moins et à 50 $ par réunion de validation de moins d'une heure.  </t>
    </r>
  </si>
  <si>
    <r>
      <t xml:space="preserve">*** Montants calculés automatiquement au taux de 62 </t>
    </r>
    <r>
      <rPr>
        <sz val="7"/>
        <rFont val="Segoe UI"/>
        <family val="2"/>
      </rPr>
      <t>¢</t>
    </r>
    <r>
      <rPr>
        <sz val="7"/>
        <rFont val="Tahoma"/>
        <family val="2"/>
      </rPr>
      <t>/km</t>
    </r>
  </si>
  <si>
    <t xml:space="preserve">indemnisation des frais d’utilisation de la voiture personnelle à raison de 0,62 $ / km sans maximum. Toutefois, les distances indiquées plus bas sont celles qu'utilisera l'A.P.E.S. pour effectuer le remboursement. Si votre kilométrage diffère de celui-ci, vous devez fournir une carte Google pour préciser la distance réelle parcourue. Le calcul du déplacement doit se faire à partir du lieu de travail ou du domicile, en considérant le trajet le plus court.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</si>
</sst>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0.00\ &quot;$&quot;_);\(#,##0.00\ &quot;$&quot;\)"/>
    <numFmt numFmtId="8" formatCode="#,##0.00\ &quot;$&quot;_);[Red]\(#,##0.00\ &quot;$&quot;\)"/>
    <numFmt numFmtId="44" formatCode="_ * #,##0.00_)\ &quot;$&quot;_ ;_ * \(#,##0.00\)\ &quot;$&quot;_ ;_ * &quot;-&quot;??_)\ &quot;$&quot;_ ;_ @_ "/>
    <numFmt numFmtId="164" formatCode="_ * #,##0.00_)\ _$_ ;_ * \(#,##0.00\)\ _$_ ;_ * &quot;-&quot;??_)\ _$_ ;_ @_ "/>
    <numFmt numFmtId="165" formatCode="yyyy/mm/dd;@"/>
    <numFmt numFmtId="166" formatCode="000\ 000\ 000"/>
    <numFmt numFmtId="167" formatCode="[$-C0C]d\ mmmm\ yyyy;@"/>
  </numFmts>
  <fonts count="38">
    <font>
      <sz val="10"/>
      <name val="Trebuchet MS"/>
    </font>
    <font>
      <sz val="10"/>
      <name val="Trebuchet MS"/>
      <family val="2"/>
    </font>
    <font>
      <sz val="10"/>
      <name val="Tahoma"/>
      <family val="2"/>
    </font>
    <font>
      <b/>
      <sz val="10"/>
      <name val="Tahoma"/>
      <family val="2"/>
    </font>
    <font>
      <b/>
      <sz val="8"/>
      <name val="Tahoma"/>
      <family val="2"/>
    </font>
    <font>
      <b/>
      <sz val="11"/>
      <name val="Tahoma"/>
      <family val="2"/>
    </font>
    <font>
      <sz val="7"/>
      <name val="Tahoma"/>
      <family val="2"/>
    </font>
    <font>
      <sz val="8"/>
      <name val="Tahoma"/>
      <family val="2"/>
    </font>
    <font>
      <sz val="10"/>
      <color indexed="12"/>
      <name val="Tahoma"/>
      <family val="2"/>
    </font>
    <font>
      <sz val="8"/>
      <name val="Trebuchet MS"/>
      <family val="2"/>
    </font>
    <font>
      <i/>
      <sz val="7"/>
      <name val="Tahoma"/>
      <family val="2"/>
    </font>
    <font>
      <b/>
      <sz val="11"/>
      <name val="Symbol"/>
      <family val="1"/>
      <charset val="2"/>
    </font>
    <font>
      <b/>
      <sz val="10"/>
      <color indexed="12"/>
      <name val="Tahoma"/>
      <family val="2"/>
    </font>
    <font>
      <sz val="10"/>
      <color indexed="9"/>
      <name val="Tahoma"/>
      <family val="2"/>
    </font>
    <font>
      <b/>
      <vertAlign val="superscript"/>
      <sz val="8"/>
      <name val="Arial"/>
      <family val="2"/>
    </font>
    <font>
      <b/>
      <sz val="8"/>
      <name val="Arial"/>
      <family val="2"/>
    </font>
    <font>
      <vertAlign val="superscript"/>
      <sz val="7"/>
      <name val="Arial"/>
      <family val="2"/>
    </font>
    <font>
      <vertAlign val="superscript"/>
      <sz val="7"/>
      <name val="Tahoma"/>
      <family val="2"/>
    </font>
    <font>
      <i/>
      <sz val="13"/>
      <color indexed="12"/>
      <name val="Times New Roman"/>
      <family val="1"/>
    </font>
    <font>
      <sz val="9"/>
      <name val="Tahoma"/>
      <family val="2"/>
    </font>
    <font>
      <b/>
      <vertAlign val="superscript"/>
      <sz val="8"/>
      <name val="Tahoma"/>
      <family val="2"/>
    </font>
    <font>
      <b/>
      <sz val="9.5"/>
      <name val="Tahoma"/>
      <family val="2"/>
    </font>
    <font>
      <sz val="9.5"/>
      <name val="Tahoma"/>
      <family val="2"/>
    </font>
    <font>
      <i/>
      <sz val="9"/>
      <name val="Tahoma"/>
      <family val="2"/>
    </font>
    <font>
      <b/>
      <vertAlign val="superscript"/>
      <sz val="10"/>
      <name val="Tahoma"/>
      <family val="2"/>
    </font>
    <font>
      <sz val="11"/>
      <color indexed="22"/>
      <name val="Tahoma"/>
      <family val="2"/>
    </font>
    <font>
      <sz val="20"/>
      <color indexed="22"/>
      <name val="Wingdings 2"/>
      <family val="1"/>
      <charset val="2"/>
    </font>
    <font>
      <sz val="9"/>
      <name val="Calibri"/>
      <family val="2"/>
    </font>
    <font>
      <b/>
      <sz val="9"/>
      <name val="Tahoma"/>
      <family val="2"/>
    </font>
    <font>
      <sz val="9"/>
      <name val="Trebuchet MS"/>
      <family val="2"/>
    </font>
    <font>
      <u/>
      <sz val="9"/>
      <name val="Tahoma"/>
      <family val="2"/>
    </font>
    <font>
      <b/>
      <sz val="9"/>
      <name val="Trebuchet MS"/>
      <family val="2"/>
    </font>
    <font>
      <sz val="9"/>
      <color indexed="12"/>
      <name val="Tahoma"/>
      <family val="2"/>
    </font>
    <font>
      <sz val="7"/>
      <name val="Segoe UI"/>
      <family val="2"/>
    </font>
    <font>
      <sz val="10"/>
      <color theme="0"/>
      <name val="Tahoma"/>
      <family val="2"/>
    </font>
    <font>
      <sz val="9"/>
      <color rgb="FF0000FF"/>
      <name val="Tahoma"/>
      <family val="2"/>
    </font>
    <font>
      <sz val="11"/>
      <color theme="0" tint="-0.14999847407452621"/>
      <name val="Tahoma"/>
      <family val="2"/>
    </font>
    <font>
      <sz val="11"/>
      <color indexed="22"/>
      <name val="Tahoma"/>
      <family val="1"/>
      <charset val="2"/>
    </font>
  </fonts>
  <fills count="3">
    <fill>
      <patternFill patternType="none"/>
    </fill>
    <fill>
      <patternFill patternType="gray125"/>
    </fill>
    <fill>
      <patternFill patternType="solid">
        <fgColor indexed="22"/>
        <bgColor indexed="64"/>
      </patternFill>
    </fill>
  </fills>
  <borders count="4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dashed">
        <color indexed="64"/>
      </right>
      <top style="thin">
        <color indexed="64"/>
      </top>
      <bottom style="medium">
        <color indexed="64"/>
      </bottom>
      <diagonal/>
    </border>
    <border>
      <left style="thin">
        <color indexed="64"/>
      </left>
      <right style="dashed">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right style="thin">
        <color indexed="64"/>
      </right>
      <top style="medium">
        <color indexed="64"/>
      </top>
      <bottom style="thin">
        <color indexed="64"/>
      </bottom>
      <diagonal/>
    </border>
    <border>
      <left style="dashed">
        <color indexed="64"/>
      </left>
      <right style="dashed">
        <color indexed="64"/>
      </right>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8"/>
      </right>
      <top/>
      <bottom/>
      <diagonal/>
    </border>
    <border>
      <left style="thin">
        <color indexed="8"/>
      </left>
      <right/>
      <top/>
      <bottom/>
      <diagonal/>
    </border>
    <border>
      <left style="thin">
        <color indexed="8"/>
      </left>
      <right/>
      <top/>
      <bottom style="thin">
        <color indexed="64"/>
      </bottom>
      <diagonal/>
    </border>
    <border>
      <left/>
      <right style="thin">
        <color indexed="8"/>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3">
    <xf numFmtId="0" fontId="0" fillId="0" borderId="0"/>
    <xf numFmtId="164" fontId="1" fillId="0" borderId="0" applyFont="0" applyFill="0" applyBorder="0" applyAlignment="0" applyProtection="0"/>
    <xf numFmtId="44" fontId="1" fillId="0" borderId="0" applyFont="0" applyFill="0" applyBorder="0" applyAlignment="0" applyProtection="0"/>
  </cellStyleXfs>
  <cellXfs count="243">
    <xf numFmtId="0" fontId="0" fillId="0" borderId="0" xfId="0"/>
    <xf numFmtId="0" fontId="2" fillId="0" borderId="0" xfId="0" applyFont="1"/>
    <xf numFmtId="0" fontId="2" fillId="0" borderId="0" xfId="0" applyFont="1" applyAlignment="1">
      <alignment vertical="top"/>
    </xf>
    <xf numFmtId="0" fontId="2" fillId="0" borderId="0" xfId="0" applyFont="1" applyAlignment="1">
      <alignment horizontal="right"/>
    </xf>
    <xf numFmtId="0" fontId="2" fillId="0" borderId="0" xfId="0" applyFont="1" applyAlignment="1">
      <alignment horizontal="left" vertical="top" wrapText="1"/>
    </xf>
    <xf numFmtId="0" fontId="3" fillId="0" borderId="1" xfId="0" applyFont="1" applyBorder="1"/>
    <xf numFmtId="0" fontId="2" fillId="0" borderId="2" xfId="0" applyFont="1" applyBorder="1"/>
    <xf numFmtId="0" fontId="2" fillId="0" borderId="3" xfId="0" applyFont="1" applyBorder="1"/>
    <xf numFmtId="0" fontId="2" fillId="0" borderId="4" xfId="0" applyFont="1" applyBorder="1"/>
    <xf numFmtId="0" fontId="3" fillId="0" borderId="5" xfId="0" applyFont="1" applyBorder="1" applyAlignment="1">
      <alignment horizontal="left" indent="1"/>
    </xf>
    <xf numFmtId="0" fontId="2" fillId="0" borderId="6" xfId="0" applyFont="1" applyBorder="1"/>
    <xf numFmtId="0" fontId="3" fillId="0" borderId="5" xfId="0" applyFont="1" applyBorder="1"/>
    <xf numFmtId="0" fontId="2" fillId="0" borderId="7" xfId="0" applyFont="1" applyBorder="1"/>
    <xf numFmtId="0" fontId="2" fillId="0" borderId="1" xfId="0" applyFont="1" applyBorder="1"/>
    <xf numFmtId="0" fontId="2" fillId="0" borderId="8" xfId="0" applyFont="1" applyBorder="1"/>
    <xf numFmtId="0" fontId="2" fillId="0" borderId="5" xfId="0" applyFont="1" applyBorder="1"/>
    <xf numFmtId="0" fontId="2" fillId="0" borderId="9" xfId="0" applyFont="1" applyBorder="1"/>
    <xf numFmtId="0" fontId="6" fillId="0" borderId="0" xfId="0" applyFont="1"/>
    <xf numFmtId="0" fontId="7" fillId="0" borderId="8" xfId="0" applyFont="1" applyBorder="1" applyAlignment="1">
      <alignment horizontal="right"/>
    </xf>
    <xf numFmtId="0" fontId="7" fillId="0" borderId="0" xfId="0" applyFont="1" applyAlignment="1">
      <alignment horizontal="right"/>
    </xf>
    <xf numFmtId="14" fontId="2" fillId="0" borderId="0" xfId="0" applyNumberFormat="1" applyFont="1"/>
    <xf numFmtId="0" fontId="3" fillId="0" borderId="0" xfId="0" applyFont="1"/>
    <xf numFmtId="44" fontId="8" fillId="0" borderId="0" xfId="2" applyFont="1"/>
    <xf numFmtId="1" fontId="8" fillId="0" borderId="0" xfId="0" applyNumberFormat="1" applyFont="1"/>
    <xf numFmtId="0" fontId="2" fillId="2" borderId="3" xfId="0" applyFont="1" applyFill="1" applyBorder="1"/>
    <xf numFmtId="0" fontId="2" fillId="2" borderId="4" xfId="0" applyFont="1" applyFill="1" applyBorder="1"/>
    <xf numFmtId="0" fontId="2" fillId="2" borderId="10" xfId="0" applyFont="1" applyFill="1" applyBorder="1" applyAlignment="1">
      <alignment vertical="center"/>
    </xf>
    <xf numFmtId="0" fontId="5" fillId="2" borderId="7" xfId="0" applyFont="1" applyFill="1" applyBorder="1" applyAlignment="1">
      <alignment horizontal="right" vertical="center"/>
    </xf>
    <xf numFmtId="44" fontId="13" fillId="0" borderId="0" xfId="0" applyNumberFormat="1" applyFont="1" applyAlignment="1">
      <alignment horizontal="right"/>
    </xf>
    <xf numFmtId="0" fontId="16" fillId="0" borderId="0" xfId="0" applyFont="1"/>
    <xf numFmtId="44" fontId="5" fillId="0" borderId="11" xfId="2" applyFont="1" applyBorder="1" applyAlignment="1">
      <alignment horizontal="center"/>
    </xf>
    <xf numFmtId="0" fontId="8" fillId="0" borderId="1" xfId="0" applyFont="1" applyBorder="1" applyAlignment="1">
      <alignment horizontal="left"/>
    </xf>
    <xf numFmtId="44" fontId="8" fillId="0" borderId="1" xfId="2" applyFont="1" applyBorder="1"/>
    <xf numFmtId="1" fontId="8" fillId="0" borderId="1" xfId="0" applyNumberFormat="1" applyFont="1" applyBorder="1"/>
    <xf numFmtId="165" fontId="8" fillId="0" borderId="1" xfId="0" applyNumberFormat="1" applyFont="1" applyBorder="1"/>
    <xf numFmtId="44" fontId="8" fillId="0" borderId="3" xfId="2" applyFont="1" applyBorder="1"/>
    <xf numFmtId="1" fontId="8" fillId="0" borderId="3" xfId="0" applyNumberFormat="1" applyFont="1" applyBorder="1"/>
    <xf numFmtId="165" fontId="8" fillId="0" borderId="3" xfId="0" applyNumberFormat="1" applyFont="1" applyBorder="1"/>
    <xf numFmtId="0" fontId="5" fillId="0" borderId="11" xfId="0" applyFont="1" applyBorder="1" applyAlignment="1">
      <alignment horizontal="right" vertical="center"/>
    </xf>
    <xf numFmtId="0" fontId="17" fillId="0" borderId="0" xfId="0" applyFont="1"/>
    <xf numFmtId="44" fontId="34" fillId="0" borderId="0" xfId="0" applyNumberFormat="1" applyFont="1"/>
    <xf numFmtId="44" fontId="34" fillId="0" borderId="5" xfId="0" applyNumberFormat="1" applyFont="1" applyBorder="1"/>
    <xf numFmtId="0" fontId="2" fillId="0" borderId="3" xfId="0" applyFont="1" applyBorder="1" applyAlignment="1">
      <alignment vertical="center"/>
    </xf>
    <xf numFmtId="0" fontId="3" fillId="0" borderId="0" xfId="0" applyFont="1" applyAlignment="1">
      <alignment horizontal="right"/>
    </xf>
    <xf numFmtId="0" fontId="34" fillId="0" borderId="0" xfId="0" applyFont="1"/>
    <xf numFmtId="0" fontId="10" fillId="0" borderId="4" xfId="0" applyFont="1" applyBorder="1" applyAlignment="1">
      <alignment horizontal="right"/>
    </xf>
    <xf numFmtId="14" fontId="18" fillId="0" borderId="0" xfId="0" applyNumberFormat="1" applyFont="1"/>
    <xf numFmtId="0" fontId="4" fillId="0" borderId="10"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2" borderId="14" xfId="0" applyFont="1" applyFill="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vertical="center"/>
    </xf>
    <xf numFmtId="0" fontId="6" fillId="0" borderId="0" xfId="0" quotePrefix="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Alignment="1">
      <alignment horizontal="center" vertical="center"/>
    </xf>
    <xf numFmtId="0" fontId="2" fillId="0" borderId="5" xfId="0" applyFont="1" applyBorder="1" applyAlignment="1">
      <alignment vertical="center"/>
    </xf>
    <xf numFmtId="0" fontId="2" fillId="0" borderId="0" xfId="0" applyFont="1" applyAlignment="1">
      <alignment vertical="center"/>
    </xf>
    <xf numFmtId="0" fontId="2" fillId="0" borderId="6" xfId="0" applyFont="1" applyBorder="1" applyAlignment="1">
      <alignment vertical="center"/>
    </xf>
    <xf numFmtId="0" fontId="2" fillId="0" borderId="16" xfId="0" applyFont="1" applyBorder="1" applyAlignment="1">
      <alignment vertical="center"/>
    </xf>
    <xf numFmtId="0" fontId="3" fillId="0" borderId="2" xfId="0" applyFont="1" applyBorder="1" applyAlignment="1">
      <alignment horizontal="center" vertical="center"/>
    </xf>
    <xf numFmtId="0" fontId="3" fillId="2" borderId="16" xfId="0" applyFont="1" applyFill="1" applyBorder="1" applyAlignment="1">
      <alignment horizontal="center"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5" xfId="0" applyFont="1" applyBorder="1" applyAlignment="1">
      <alignment vertical="center"/>
    </xf>
    <xf numFmtId="0" fontId="2" fillId="0" borderId="19" xfId="0" applyFont="1" applyBorder="1" applyAlignment="1">
      <alignment vertical="center"/>
    </xf>
    <xf numFmtId="0" fontId="3" fillId="0" borderId="13" xfId="0" applyFont="1" applyBorder="1" applyAlignment="1">
      <alignment horizontal="center" vertical="center"/>
    </xf>
    <xf numFmtId="0" fontId="3" fillId="0" borderId="18" xfId="0" applyFont="1" applyBorder="1" applyAlignment="1">
      <alignment horizontal="center" vertical="center"/>
    </xf>
    <xf numFmtId="0" fontId="4" fillId="0" borderId="19" xfId="0" applyFont="1" applyBorder="1" applyAlignment="1">
      <alignment horizontal="center" vertical="center"/>
    </xf>
    <xf numFmtId="0" fontId="3" fillId="2" borderId="19" xfId="0" applyFont="1" applyFill="1" applyBorder="1" applyAlignment="1">
      <alignment horizontal="center" vertical="center"/>
    </xf>
    <xf numFmtId="0" fontId="2" fillId="2" borderId="18" xfId="0" applyFont="1" applyFill="1" applyBorder="1" applyAlignment="1">
      <alignment vertical="center"/>
    </xf>
    <xf numFmtId="0" fontId="2" fillId="2" borderId="15" xfId="0" applyFont="1" applyFill="1" applyBorder="1" applyAlignment="1">
      <alignment vertical="center"/>
    </xf>
    <xf numFmtId="0" fontId="4" fillId="0" borderId="20" xfId="0" applyFont="1" applyBorder="1" applyAlignment="1">
      <alignment horizontal="center"/>
    </xf>
    <xf numFmtId="0" fontId="22" fillId="0" borderId="7" xfId="0" applyFont="1" applyBorder="1"/>
    <xf numFmtId="0" fontId="22" fillId="0" borderId="1" xfId="0" applyFont="1" applyBorder="1"/>
    <xf numFmtId="0" fontId="23" fillId="0" borderId="5" xfId="0" applyFont="1" applyBorder="1" applyAlignment="1">
      <alignment horizontal="left"/>
    </xf>
    <xf numFmtId="0" fontId="19" fillId="0" borderId="0" xfId="0" applyFont="1"/>
    <xf numFmtId="0" fontId="19" fillId="0" borderId="5" xfId="0" applyFont="1" applyBorder="1"/>
    <xf numFmtId="0" fontId="23" fillId="0" borderId="5" xfId="0" applyFont="1" applyBorder="1"/>
    <xf numFmtId="0" fontId="28" fillId="0" borderId="2" xfId="0" applyFont="1" applyBorder="1"/>
    <xf numFmtId="0" fontId="29" fillId="0" borderId="3" xfId="0" applyFont="1" applyBorder="1"/>
    <xf numFmtId="0" fontId="29" fillId="0" borderId="4" xfId="0" applyFont="1" applyBorder="1"/>
    <xf numFmtId="0" fontId="19" fillId="0" borderId="5" xfId="0" applyFont="1" applyBorder="1" applyAlignment="1">
      <alignment vertical="top"/>
    </xf>
    <xf numFmtId="0" fontId="19" fillId="0" borderId="0" xfId="0" applyFont="1" applyAlignment="1">
      <alignment horizontal="left" vertical="top" wrapText="1"/>
    </xf>
    <xf numFmtId="0" fontId="19" fillId="0" borderId="0" xfId="0" applyFont="1" applyAlignment="1">
      <alignment horizontal="left" vertical="top"/>
    </xf>
    <xf numFmtId="0" fontId="29" fillId="0" borderId="0" xfId="0" applyFont="1"/>
    <xf numFmtId="0" fontId="29" fillId="0" borderId="6" xfId="0" applyFont="1" applyBorder="1"/>
    <xf numFmtId="0" fontId="29" fillId="0" borderId="5" xfId="0" applyFont="1" applyBorder="1" applyAlignment="1">
      <alignment vertical="top"/>
    </xf>
    <xf numFmtId="0" fontId="28" fillId="0" borderId="0" xfId="0" applyFont="1"/>
    <xf numFmtId="0" fontId="28" fillId="0" borderId="0" xfId="0" applyFont="1" applyAlignment="1">
      <alignment horizontal="left" vertical="top"/>
    </xf>
    <xf numFmtId="0" fontId="28" fillId="0" borderId="0" xfId="0" applyFont="1" applyAlignment="1">
      <alignment vertical="top"/>
    </xf>
    <xf numFmtId="0" fontId="28" fillId="0" borderId="0" xfId="0" applyFont="1" applyAlignment="1">
      <alignment horizontal="left"/>
    </xf>
    <xf numFmtId="0" fontId="19" fillId="0" borderId="0" xfId="0" applyFont="1" applyAlignment="1">
      <alignment vertical="top"/>
    </xf>
    <xf numFmtId="0" fontId="19" fillId="0" borderId="5" xfId="0" applyFont="1" applyBorder="1" applyAlignment="1">
      <alignment horizontal="left" wrapText="1"/>
    </xf>
    <xf numFmtId="0" fontId="19" fillId="0" borderId="0" xfId="0" applyFont="1" applyAlignment="1">
      <alignment horizontal="right" vertical="top"/>
    </xf>
    <xf numFmtId="0" fontId="19" fillId="0" borderId="0" xfId="0" applyFont="1" applyAlignment="1">
      <alignment horizontal="right"/>
    </xf>
    <xf numFmtId="0" fontId="31" fillId="0" borderId="0" xfId="0" applyFont="1"/>
    <xf numFmtId="0" fontId="19" fillId="0" borderId="5" xfId="0" applyFont="1" applyBorder="1" applyAlignment="1">
      <alignment horizontal="left" vertical="top" wrapText="1"/>
    </xf>
    <xf numFmtId="8" fontId="19" fillId="0" borderId="0" xfId="1" applyNumberFormat="1" applyFont="1" applyAlignment="1">
      <alignment horizontal="left" wrapText="1"/>
    </xf>
    <xf numFmtId="8" fontId="19" fillId="0" borderId="0" xfId="0" applyNumberFormat="1" applyFont="1" applyAlignment="1">
      <alignment horizontal="left"/>
    </xf>
    <xf numFmtId="0" fontId="28" fillId="0" borderId="0" xfId="0" applyFont="1" applyAlignment="1">
      <alignment horizontal="left" wrapText="1"/>
    </xf>
    <xf numFmtId="0" fontId="28" fillId="0" borderId="5" xfId="0" applyFont="1" applyBorder="1" applyAlignment="1">
      <alignment horizontal="left"/>
    </xf>
    <xf numFmtId="0" fontId="19" fillId="0" borderId="0" xfId="0" applyFont="1" applyAlignment="1">
      <alignment vertical="center"/>
    </xf>
    <xf numFmtId="8" fontId="19" fillId="0" borderId="0" xfId="0" applyNumberFormat="1" applyFont="1" applyAlignment="1">
      <alignment horizontal="right" vertical="center"/>
    </xf>
    <xf numFmtId="0" fontId="19" fillId="0" borderId="0" xfId="0" applyFont="1" applyAlignment="1">
      <alignment horizontal="justify" vertical="center"/>
    </xf>
    <xf numFmtId="8" fontId="19" fillId="0" borderId="0" xfId="1" applyNumberFormat="1" applyFont="1" applyAlignment="1">
      <alignment horizontal="left" vertical="top"/>
    </xf>
    <xf numFmtId="8" fontId="19" fillId="0" borderId="5" xfId="1" applyNumberFormat="1" applyFont="1" applyBorder="1" applyAlignment="1">
      <alignment horizontal="left" vertical="top"/>
    </xf>
    <xf numFmtId="8" fontId="19" fillId="0" borderId="0" xfId="0" applyNumberFormat="1" applyFont="1" applyAlignment="1">
      <alignment horizontal="right"/>
    </xf>
    <xf numFmtId="0" fontId="19" fillId="0" borderId="0" xfId="0" applyFont="1" applyAlignment="1">
      <alignment horizontal="justify"/>
    </xf>
    <xf numFmtId="0" fontId="19" fillId="0" borderId="1" xfId="0" applyFont="1" applyBorder="1" applyAlignment="1">
      <alignment horizontal="right"/>
    </xf>
    <xf numFmtId="165" fontId="32" fillId="0" borderId="7" xfId="0" applyNumberFormat="1" applyFont="1" applyBorder="1" applyProtection="1">
      <protection locked="0"/>
    </xf>
    <xf numFmtId="44" fontId="32" fillId="0" borderId="8" xfId="2" applyFont="1" applyBorder="1" applyProtection="1">
      <protection locked="0"/>
    </xf>
    <xf numFmtId="1" fontId="32" fillId="0" borderId="21" xfId="0" applyNumberFormat="1" applyFont="1" applyBorder="1" applyProtection="1">
      <protection locked="0"/>
    </xf>
    <xf numFmtId="44" fontId="19" fillId="0" borderId="8" xfId="0" applyNumberFormat="1" applyFont="1" applyBorder="1"/>
    <xf numFmtId="7" fontId="32" fillId="0" borderId="23" xfId="2" applyNumberFormat="1" applyFont="1" applyBorder="1" applyProtection="1">
      <protection locked="0"/>
    </xf>
    <xf numFmtId="1" fontId="32" fillId="0" borderId="23" xfId="0" applyNumberFormat="1" applyFont="1" applyBorder="1" applyProtection="1">
      <protection locked="0"/>
    </xf>
    <xf numFmtId="44" fontId="32" fillId="0" borderId="23" xfId="2" applyFont="1" applyBorder="1" applyProtection="1">
      <protection locked="0"/>
    </xf>
    <xf numFmtId="165" fontId="32" fillId="0" borderId="24" xfId="0" applyNumberFormat="1" applyFont="1" applyBorder="1" applyProtection="1">
      <protection locked="0"/>
    </xf>
    <xf numFmtId="44" fontId="32" fillId="0" borderId="25" xfId="2" applyFont="1" applyBorder="1" applyProtection="1">
      <protection locked="0"/>
    </xf>
    <xf numFmtId="1" fontId="32" fillId="0" borderId="26" xfId="0" applyNumberFormat="1" applyFont="1" applyBorder="1" applyProtection="1">
      <protection locked="0"/>
    </xf>
    <xf numFmtId="44" fontId="32" fillId="0" borderId="22" xfId="2" applyFont="1" applyBorder="1" applyProtection="1">
      <protection locked="0"/>
    </xf>
    <xf numFmtId="0" fontId="35" fillId="0" borderId="27" xfId="2" applyNumberFormat="1" applyFont="1" applyBorder="1" applyAlignment="1" applyProtection="1">
      <alignment horizontal="center"/>
      <protection locked="0"/>
    </xf>
    <xf numFmtId="2" fontId="35" fillId="0" borderId="28" xfId="0" applyNumberFormat="1" applyFont="1" applyBorder="1" applyProtection="1">
      <protection locked="0"/>
    </xf>
    <xf numFmtId="44" fontId="19" fillId="0" borderId="29" xfId="0" applyNumberFormat="1" applyFont="1" applyBorder="1"/>
    <xf numFmtId="44" fontId="32" fillId="0" borderId="22" xfId="0" applyNumberFormat="1" applyFont="1" applyBorder="1" applyProtection="1">
      <protection locked="0"/>
    </xf>
    <xf numFmtId="0" fontId="35" fillId="0" borderId="21" xfId="2" applyNumberFormat="1" applyFont="1" applyBorder="1" applyAlignment="1" applyProtection="1">
      <alignment horizontal="center"/>
      <protection locked="0"/>
    </xf>
    <xf numFmtId="2" fontId="35" fillId="0" borderId="30" xfId="0" applyNumberFormat="1" applyFont="1" applyBorder="1" applyProtection="1">
      <protection locked="0"/>
    </xf>
    <xf numFmtId="44" fontId="32" fillId="0" borderId="23" xfId="0" applyNumberFormat="1" applyFont="1" applyBorder="1" applyProtection="1">
      <protection locked="0"/>
    </xf>
    <xf numFmtId="0" fontId="19" fillId="0" borderId="6" xfId="0" applyFont="1" applyBorder="1" applyAlignment="1">
      <alignment horizontal="left" vertical="top" wrapText="1"/>
    </xf>
    <xf numFmtId="0" fontId="7" fillId="0" borderId="0" xfId="0" applyFont="1"/>
    <xf numFmtId="0" fontId="29" fillId="0" borderId="7" xfId="0" applyFont="1" applyBorder="1" applyAlignment="1">
      <alignment vertical="top"/>
    </xf>
    <xf numFmtId="0" fontId="19" fillId="0" borderId="0" xfId="0" applyFont="1" applyAlignment="1">
      <alignment horizontal="right" vertical="center" indent="1"/>
    </xf>
    <xf numFmtId="0" fontId="19" fillId="0" borderId="0" xfId="0" applyFont="1" applyAlignment="1">
      <alignment horizontal="right" indent="1"/>
    </xf>
    <xf numFmtId="44" fontId="32" fillId="0" borderId="10" xfId="2" applyFont="1" applyBorder="1" applyProtection="1">
      <protection locked="0"/>
    </xf>
    <xf numFmtId="0" fontId="28" fillId="0" borderId="0" xfId="0" applyFont="1" applyAlignment="1">
      <alignment horizontal="left" vertical="center" wrapText="1"/>
    </xf>
    <xf numFmtId="0" fontId="30" fillId="0" borderId="0" xfId="0" applyFont="1" applyAlignment="1">
      <alignment horizontal="right" vertical="top"/>
    </xf>
    <xf numFmtId="0" fontId="19" fillId="0" borderId="7" xfId="0" applyFont="1" applyBorder="1" applyAlignment="1">
      <alignment horizontal="left" vertical="top" wrapText="1"/>
    </xf>
    <xf numFmtId="0" fontId="19" fillId="0" borderId="1" xfId="0" applyFont="1" applyBorder="1" applyAlignment="1">
      <alignment horizontal="right" vertical="top"/>
    </xf>
    <xf numFmtId="0" fontId="19" fillId="0" borderId="6" xfId="0" applyFont="1" applyBorder="1"/>
    <xf numFmtId="0" fontId="28" fillId="0" borderId="5" xfId="0" applyFont="1" applyBorder="1"/>
    <xf numFmtId="0" fontId="32" fillId="0" borderId="24" xfId="0" applyFont="1" applyBorder="1" applyAlignment="1" applyProtection="1">
      <alignment horizontal="left"/>
      <protection locked="0"/>
    </xf>
    <xf numFmtId="0" fontId="32" fillId="0" borderId="11" xfId="0" applyFont="1" applyBorder="1" applyAlignment="1" applyProtection="1">
      <alignment horizontal="left"/>
      <protection locked="0"/>
    </xf>
    <xf numFmtId="0" fontId="32" fillId="0" borderId="25" xfId="0" applyFont="1" applyBorder="1" applyAlignment="1" applyProtection="1">
      <alignment horizontal="left"/>
      <protection locked="0"/>
    </xf>
    <xf numFmtId="44" fontId="19" fillId="0" borderId="7" xfId="2" applyFont="1" applyBorder="1" applyAlignment="1">
      <alignment horizontal="center"/>
    </xf>
    <xf numFmtId="44" fontId="19" fillId="0" borderId="8" xfId="2" applyFont="1"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5" xfId="0" applyFont="1" applyBorder="1" applyAlignment="1">
      <alignment horizontal="center" vertical="center"/>
    </xf>
    <xf numFmtId="0" fontId="4" fillId="0" borderId="24" xfId="0" applyFont="1" applyBorder="1" applyAlignment="1">
      <alignment horizontal="center"/>
    </xf>
    <xf numFmtId="0" fontId="4" fillId="0" borderId="11" xfId="0" applyFont="1" applyBorder="1" applyAlignment="1">
      <alignment horizontal="center"/>
    </xf>
    <xf numFmtId="0" fontId="37" fillId="0" borderId="2"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0" borderId="7" xfId="0" applyFont="1" applyBorder="1" applyAlignment="1">
      <alignment horizontal="center" vertical="center"/>
    </xf>
    <xf numFmtId="0" fontId="36" fillId="0" borderId="1" xfId="0" applyFont="1" applyBorder="1" applyAlignment="1">
      <alignment horizontal="center" vertical="center"/>
    </xf>
    <xf numFmtId="0" fontId="36" fillId="0" borderId="8" xfId="0" applyFont="1" applyBorder="1" applyAlignment="1">
      <alignment horizontal="center" vertical="center"/>
    </xf>
    <xf numFmtId="0" fontId="8" fillId="0" borderId="3" xfId="0" applyFont="1" applyBorder="1" applyAlignment="1">
      <alignment horizontal="left"/>
    </xf>
    <xf numFmtId="0" fontId="8" fillId="0" borderId="24" xfId="0" applyFont="1" applyBorder="1" applyAlignment="1" applyProtection="1">
      <alignment horizontal="left" vertical="center" indent="1"/>
      <protection locked="0"/>
    </xf>
    <xf numFmtId="0" fontId="8" fillId="0" borderId="11" xfId="0" applyFont="1" applyBorder="1" applyAlignment="1" applyProtection="1">
      <alignment horizontal="left" vertical="center" indent="1"/>
      <protection locked="0"/>
    </xf>
    <xf numFmtId="0" fontId="8" fillId="0" borderId="25" xfId="0" applyFont="1" applyBorder="1" applyAlignment="1" applyProtection="1">
      <alignment horizontal="left" vertical="center" indent="1"/>
      <protection locked="0"/>
    </xf>
    <xf numFmtId="0" fontId="19" fillId="0" borderId="0" xfId="0" applyFont="1" applyAlignment="1">
      <alignment horizontal="center"/>
    </xf>
    <xf numFmtId="0" fontId="32" fillId="0" borderId="7" xfId="0" applyFont="1" applyBorder="1" applyAlignment="1" applyProtection="1">
      <alignment horizontal="left"/>
      <protection locked="0"/>
    </xf>
    <xf numFmtId="0" fontId="32" fillId="0" borderId="1" xfId="0" applyFont="1" applyBorder="1" applyAlignment="1" applyProtection="1">
      <alignment horizontal="left"/>
      <protection locked="0"/>
    </xf>
    <xf numFmtId="0" fontId="32" fillId="0" borderId="8" xfId="0" applyFont="1" applyBorder="1" applyAlignment="1" applyProtection="1">
      <alignment horizontal="left"/>
      <protection locked="0"/>
    </xf>
    <xf numFmtId="49" fontId="32" fillId="0" borderId="24" xfId="0" applyNumberFormat="1" applyFont="1" applyBorder="1" applyAlignment="1" applyProtection="1">
      <alignment horizontal="left"/>
      <protection locked="0"/>
    </xf>
    <xf numFmtId="49" fontId="32" fillId="0" borderId="11" xfId="0" applyNumberFormat="1" applyFont="1" applyBorder="1" applyAlignment="1" applyProtection="1">
      <alignment horizontal="left"/>
      <protection locked="0"/>
    </xf>
    <xf numFmtId="49" fontId="32" fillId="0" borderId="25" xfId="0" applyNumberFormat="1" applyFont="1" applyBorder="1" applyAlignment="1" applyProtection="1">
      <alignment horizontal="left"/>
      <protection locked="0"/>
    </xf>
    <xf numFmtId="49" fontId="32" fillId="0" borderId="42" xfId="0" applyNumberFormat="1" applyFont="1" applyBorder="1" applyAlignment="1" applyProtection="1">
      <alignment horizontal="left"/>
      <protection locked="0"/>
    </xf>
    <xf numFmtId="49" fontId="32" fillId="0" borderId="43" xfId="0" applyNumberFormat="1" applyFont="1" applyBorder="1" applyAlignment="1" applyProtection="1">
      <alignment horizontal="left"/>
      <protection locked="0"/>
    </xf>
    <xf numFmtId="49" fontId="32" fillId="0" borderId="29" xfId="0" applyNumberFormat="1" applyFont="1" applyBorder="1" applyAlignment="1" applyProtection="1">
      <alignment horizontal="left"/>
      <protection locked="0"/>
    </xf>
    <xf numFmtId="0" fontId="2" fillId="0" borderId="0" xfId="0" applyFont="1"/>
    <xf numFmtId="0" fontId="2" fillId="0" borderId="0" xfId="0" applyFont="1" applyAlignment="1">
      <alignment horizont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0" xfId="0" applyFont="1" applyFill="1" applyAlignment="1">
      <alignment horizontal="center" vertical="center"/>
    </xf>
    <xf numFmtId="0" fontId="2" fillId="0" borderId="3" xfId="0" applyFont="1" applyBorder="1"/>
    <xf numFmtId="0" fontId="3" fillId="0" borderId="5" xfId="0" applyFont="1" applyBorder="1" applyAlignment="1">
      <alignment horizontal="left" indent="1"/>
    </xf>
    <xf numFmtId="0" fontId="3" fillId="0" borderId="0" xfId="0" applyFont="1" applyAlignment="1">
      <alignment horizontal="left" indent="1"/>
    </xf>
    <xf numFmtId="166" fontId="8" fillId="0" borderId="24" xfId="0" applyNumberFormat="1" applyFont="1" applyBorder="1" applyAlignment="1" applyProtection="1">
      <alignment horizontal="left" vertical="center" indent="1"/>
      <protection locked="0"/>
    </xf>
    <xf numFmtId="166" fontId="8" fillId="0" borderId="11" xfId="0" applyNumberFormat="1" applyFont="1" applyBorder="1" applyAlignment="1" applyProtection="1">
      <alignment horizontal="left" vertical="center" indent="1"/>
      <protection locked="0"/>
    </xf>
    <xf numFmtId="166" fontId="8" fillId="0" borderId="25" xfId="0" applyNumberFormat="1" applyFont="1" applyBorder="1" applyAlignment="1" applyProtection="1">
      <alignment horizontal="left" vertical="center" indent="1"/>
      <protection locked="0"/>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34" xfId="0" applyFont="1" applyBorder="1" applyAlignment="1">
      <alignment horizontal="center" vertical="center"/>
    </xf>
    <xf numFmtId="0" fontId="8" fillId="0" borderId="2" xfId="0" applyFont="1" applyBorder="1" applyAlignment="1" applyProtection="1">
      <alignment horizontal="left" vertical="top" wrapText="1" indent="1"/>
      <protection locked="0"/>
    </xf>
    <xf numFmtId="0" fontId="12" fillId="0" borderId="3" xfId="0" applyFont="1" applyBorder="1" applyAlignment="1" applyProtection="1">
      <alignment horizontal="left" vertical="top" indent="1"/>
      <protection locked="0"/>
    </xf>
    <xf numFmtId="0" fontId="12" fillId="0" borderId="4" xfId="0" applyFont="1" applyBorder="1" applyAlignment="1" applyProtection="1">
      <alignment horizontal="left" vertical="top" indent="1"/>
      <protection locked="0"/>
    </xf>
    <xf numFmtId="0" fontId="12" fillId="0" borderId="5" xfId="0" applyFont="1" applyBorder="1" applyAlignment="1" applyProtection="1">
      <alignment horizontal="left" vertical="top" indent="1"/>
      <protection locked="0"/>
    </xf>
    <xf numFmtId="0" fontId="12" fillId="0" borderId="0" xfId="0" applyFont="1" applyAlignment="1" applyProtection="1">
      <alignment horizontal="left" vertical="top" indent="1"/>
      <protection locked="0"/>
    </xf>
    <xf numFmtId="0" fontId="12" fillId="0" borderId="6" xfId="0" applyFont="1" applyBorder="1" applyAlignment="1" applyProtection="1">
      <alignment horizontal="left" vertical="top" indent="1"/>
      <protection locked="0"/>
    </xf>
    <xf numFmtId="0" fontId="12" fillId="0" borderId="7" xfId="0" applyFont="1" applyBorder="1" applyAlignment="1" applyProtection="1">
      <alignment horizontal="left" vertical="top" indent="1"/>
      <protection locked="0"/>
    </xf>
    <xf numFmtId="0" fontId="12" fillId="0" borderId="1" xfId="0" applyFont="1" applyBorder="1" applyAlignment="1" applyProtection="1">
      <alignment horizontal="left" vertical="top" indent="1"/>
      <protection locked="0"/>
    </xf>
    <xf numFmtId="0" fontId="12" fillId="0" borderId="8" xfId="0" applyFont="1" applyBorder="1" applyAlignment="1" applyProtection="1">
      <alignment horizontal="left" vertical="top" indent="1"/>
      <protection locked="0"/>
    </xf>
    <xf numFmtId="0" fontId="4" fillId="0" borderId="35" xfId="0" applyFont="1" applyBorder="1" applyAlignment="1">
      <alignment horizontal="center" vertical="center" wrapText="1"/>
    </xf>
    <xf numFmtId="0" fontId="0" fillId="0" borderId="6" xfId="0" applyBorder="1" applyAlignment="1">
      <alignment vertical="center"/>
    </xf>
    <xf numFmtId="0" fontId="0" fillId="0" borderId="36" xfId="0" applyBorder="1" applyAlignment="1">
      <alignment vertical="center"/>
    </xf>
    <xf numFmtId="0" fontId="0" fillId="0" borderId="8" xfId="0" applyBorder="1" applyAlignment="1">
      <alignment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37" xfId="0" applyFont="1" applyBorder="1" applyAlignment="1">
      <alignment horizontal="center" vertical="center"/>
    </xf>
    <xf numFmtId="0" fontId="21" fillId="2" borderId="2" xfId="0" applyFont="1" applyFill="1" applyBorder="1" applyAlignment="1">
      <alignment horizontal="center" vertical="center"/>
    </xf>
    <xf numFmtId="0" fontId="21" fillId="2" borderId="7" xfId="0" applyFont="1" applyFill="1" applyBorder="1" applyAlignment="1">
      <alignment horizontal="center" vertical="center"/>
    </xf>
    <xf numFmtId="44" fontId="28" fillId="0" borderId="31" xfId="2" applyFont="1" applyBorder="1" applyAlignment="1">
      <alignment horizontal="center" vertical="center"/>
    </xf>
    <xf numFmtId="44" fontId="28" fillId="0" borderId="15" xfId="2" applyFont="1" applyBorder="1" applyAlignment="1">
      <alignment horizontal="center" vertical="center"/>
    </xf>
    <xf numFmtId="44" fontId="28" fillId="0" borderId="32" xfId="0" applyNumberFormat="1" applyFont="1" applyBorder="1" applyAlignment="1">
      <alignment horizontal="center" vertical="center"/>
    </xf>
    <xf numFmtId="44" fontId="28" fillId="0" borderId="33" xfId="0" applyNumberFormat="1" applyFont="1" applyBorder="1" applyAlignment="1">
      <alignment horizontal="center" vertical="center"/>
    </xf>
    <xf numFmtId="44" fontId="28" fillId="0" borderId="38" xfId="2" applyFont="1" applyBorder="1" applyAlignment="1">
      <alignment horizontal="center" vertical="center"/>
    </xf>
    <xf numFmtId="44" fontId="28" fillId="0" borderId="39" xfId="2" applyFont="1" applyBorder="1" applyAlignment="1">
      <alignment horizontal="center" vertical="center"/>
    </xf>
    <xf numFmtId="0" fontId="21" fillId="0" borderId="0" xfId="2" applyNumberFormat="1" applyFont="1" applyAlignment="1">
      <alignment horizontal="right" vertical="center"/>
    </xf>
    <xf numFmtId="2" fontId="28" fillId="0" borderId="40" xfId="2" applyNumberFormat="1" applyFont="1" applyBorder="1" applyAlignment="1">
      <alignment horizontal="right" vertical="center"/>
    </xf>
    <xf numFmtId="2" fontId="28" fillId="0" borderId="41" xfId="2" applyNumberFormat="1" applyFont="1" applyBorder="1" applyAlignment="1">
      <alignment horizontal="right" vertical="center"/>
    </xf>
    <xf numFmtId="0" fontId="5" fillId="0" borderId="0" xfId="0" applyFont="1" applyAlignment="1">
      <alignment horizontal="center" vertical="top"/>
    </xf>
    <xf numFmtId="44" fontId="5" fillId="0" borderId="24" xfId="2" applyFont="1" applyBorder="1" applyAlignment="1">
      <alignment horizontal="center"/>
    </xf>
    <xf numFmtId="44" fontId="5" fillId="0" borderId="11" xfId="2" applyFont="1" applyBorder="1" applyAlignment="1">
      <alignment horizontal="center"/>
    </xf>
    <xf numFmtId="44" fontId="5" fillId="0" borderId="25" xfId="2" applyFont="1" applyBorder="1" applyAlignment="1">
      <alignment horizontal="center"/>
    </xf>
    <xf numFmtId="167" fontId="2" fillId="0" borderId="1" xfId="0" applyNumberFormat="1" applyFont="1" applyBorder="1" applyAlignment="1" applyProtection="1">
      <alignment horizontal="left"/>
      <protection locked="0"/>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Alignment="1">
      <alignment horizontal="left"/>
    </xf>
    <xf numFmtId="49" fontId="8" fillId="0" borderId="24" xfId="0" applyNumberFormat="1" applyFont="1" applyBorder="1" applyAlignment="1" applyProtection="1">
      <alignment horizontal="left" vertical="center" indent="1"/>
      <protection locked="0"/>
    </xf>
    <xf numFmtId="49" fontId="8" fillId="0" borderId="11" xfId="0" applyNumberFormat="1" applyFont="1" applyBorder="1" applyAlignment="1" applyProtection="1">
      <alignment horizontal="left" vertical="center" indent="1"/>
      <protection locked="0"/>
    </xf>
    <xf numFmtId="49" fontId="8" fillId="0" borderId="25" xfId="0" applyNumberFormat="1" applyFont="1" applyBorder="1" applyAlignment="1" applyProtection="1">
      <alignment horizontal="left" vertical="center" indent="1"/>
      <protection locked="0"/>
    </xf>
    <xf numFmtId="0" fontId="19" fillId="0" borderId="0" xfId="0" applyFont="1" applyAlignment="1">
      <alignment horizontal="left" vertical="top" wrapText="1"/>
    </xf>
    <xf numFmtId="0" fontId="19" fillId="0" borderId="6" xfId="0" applyFont="1" applyBorder="1" applyAlignment="1">
      <alignment horizontal="left" vertical="top" wrapText="1"/>
    </xf>
    <xf numFmtId="0" fontId="28" fillId="0" borderId="0" xfId="0" applyFont="1" applyAlignment="1">
      <alignment horizontal="left" wrapText="1"/>
    </xf>
    <xf numFmtId="0" fontId="19" fillId="0" borderId="1" xfId="0" applyFont="1" applyBorder="1" applyAlignment="1">
      <alignment horizontal="left" vertical="top" wrapText="1"/>
    </xf>
    <xf numFmtId="0" fontId="28" fillId="0" borderId="0" xfId="0" applyFont="1" applyAlignment="1">
      <alignment horizontal="left" vertical="center" wrapText="1"/>
    </xf>
    <xf numFmtId="0" fontId="5" fillId="0" borderId="24" xfId="0" applyFont="1" applyBorder="1" applyAlignment="1">
      <alignment horizontal="center"/>
    </xf>
    <xf numFmtId="0" fontId="5" fillId="0" borderId="11" xfId="0" applyFont="1" applyBorder="1" applyAlignment="1">
      <alignment horizontal="center"/>
    </xf>
    <xf numFmtId="0" fontId="5" fillId="0" borderId="25" xfId="0" applyFont="1" applyBorder="1" applyAlignment="1">
      <alignment horizontal="center"/>
    </xf>
    <xf numFmtId="0" fontId="19" fillId="0" borderId="24" xfId="0" applyFont="1" applyBorder="1" applyAlignment="1">
      <alignment horizontal="left" vertical="top" wrapText="1"/>
    </xf>
    <xf numFmtId="0" fontId="19" fillId="0" borderId="11" xfId="0" applyFont="1" applyBorder="1" applyAlignment="1">
      <alignment horizontal="left" vertical="top" wrapText="1"/>
    </xf>
    <xf numFmtId="0" fontId="19" fillId="0" borderId="25" xfId="0" applyFont="1" applyBorder="1" applyAlignment="1">
      <alignment horizontal="left" vertical="top" wrapText="1"/>
    </xf>
    <xf numFmtId="0" fontId="19" fillId="0" borderId="8" xfId="0" applyFont="1" applyBorder="1" applyAlignment="1">
      <alignment horizontal="left" vertical="top" wrapText="1"/>
    </xf>
    <xf numFmtId="0" fontId="28" fillId="0" borderId="0" xfId="0" applyFont="1" applyAlignment="1">
      <alignment horizontal="left" vertical="top" wrapText="1"/>
    </xf>
    <xf numFmtId="0" fontId="19" fillId="0" borderId="0" xfId="0" applyFont="1" applyAlignment="1">
      <alignment horizontal="center" vertical="top" wrapText="1"/>
    </xf>
  </cellXfs>
  <cellStyles count="3">
    <cellStyle name="Milliers" xfId="1" builtinId="3"/>
    <cellStyle name="Monétaire" xfId="2" builtinId="4"/>
    <cellStyle name="Normal" xfId="0" builtinId="0"/>
  </cellStyles>
  <dxfs count="2">
    <dxf>
      <font>
        <b/>
        <i val="0"/>
        <condense val="0"/>
        <extend val="0"/>
        <color indexed="25"/>
      </font>
    </dxf>
    <dxf>
      <font>
        <b/>
        <i val="0"/>
        <condense val="0"/>
        <extend val="0"/>
        <color indexed="2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2</xdr:col>
      <xdr:colOff>436245</xdr:colOff>
      <xdr:row>4</xdr:row>
      <xdr:rowOff>85725</xdr:rowOff>
    </xdr:to>
    <xdr:pic>
      <xdr:nvPicPr>
        <xdr:cNvPr id="3" name="Image 2">
          <a:extLst>
            <a:ext uri="{FF2B5EF4-FFF2-40B4-BE49-F238E27FC236}">
              <a16:creationId xmlns:a16="http://schemas.microsoft.com/office/drawing/2014/main" id="{B1B89C34-8F10-A0BA-E6F2-0C652688F6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202692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R52"/>
  <sheetViews>
    <sheetView showGridLines="0" showZeros="0" tabSelected="1" view="pageLayout" zoomScaleNormal="100" zoomScaleSheetLayoutView="100" workbookViewId="0">
      <selection activeCell="B7" sqref="B7:G7"/>
    </sheetView>
  </sheetViews>
  <sheetFormatPr baseColWidth="10" defaultColWidth="11.42578125" defaultRowHeight="12.75"/>
  <cols>
    <col min="1" max="1" width="11.7109375" style="1" customWidth="1"/>
    <col min="2" max="2" width="12.5703125" style="1" customWidth="1"/>
    <col min="3" max="3" width="7.140625" style="1" customWidth="1"/>
    <col min="4" max="4" width="11.42578125" style="1" customWidth="1"/>
    <col min="5" max="6" width="12.85546875" style="1" customWidth="1"/>
    <col min="7" max="7" width="5.7109375" style="1" customWidth="1"/>
    <col min="8" max="8" width="10" style="1" bestFit="1" customWidth="1"/>
    <col min="9" max="9" width="5.7109375" style="1" customWidth="1"/>
    <col min="10" max="10" width="10" style="1" customWidth="1"/>
    <col min="11" max="11" width="5.7109375" style="1" customWidth="1"/>
    <col min="12" max="12" width="10" style="1" customWidth="1"/>
    <col min="13" max="13" width="7.7109375" style="1" customWidth="1"/>
    <col min="14" max="15" width="11.28515625" style="1" customWidth="1"/>
    <col min="16" max="16" width="6.28515625" style="1" customWidth="1"/>
    <col min="17" max="17" width="5.7109375" style="1" customWidth="1"/>
    <col min="18" max="16384" width="11.42578125" style="1"/>
  </cols>
  <sheetData>
    <row r="1" spans="1:17" ht="19.5" customHeight="1">
      <c r="A1" s="218" t="s">
        <v>88</v>
      </c>
      <c r="B1" s="218"/>
      <c r="C1" s="218"/>
      <c r="D1" s="218"/>
      <c r="E1" s="218"/>
      <c r="F1" s="218"/>
      <c r="G1" s="218"/>
      <c r="H1" s="218"/>
      <c r="I1" s="218"/>
      <c r="J1" s="218"/>
      <c r="K1" s="218"/>
      <c r="L1" s="218"/>
      <c r="M1" s="218"/>
      <c r="N1" s="218"/>
      <c r="O1" s="218"/>
      <c r="P1" s="218"/>
      <c r="Q1" s="218"/>
    </row>
    <row r="2" spans="1:17" ht="11.25" customHeight="1">
      <c r="A2" s="178" t="s">
        <v>55</v>
      </c>
      <c r="B2" s="178"/>
      <c r="C2" s="178"/>
      <c r="D2" s="178"/>
      <c r="E2" s="178"/>
      <c r="F2" s="178"/>
      <c r="G2" s="178"/>
      <c r="H2" s="178"/>
      <c r="I2" s="178"/>
      <c r="J2" s="178"/>
      <c r="K2" s="178"/>
      <c r="L2" s="178"/>
      <c r="M2" s="178"/>
      <c r="N2" s="178"/>
      <c r="O2" s="178"/>
      <c r="P2" s="178"/>
      <c r="Q2" s="178"/>
    </row>
    <row r="3" spans="1:17" ht="11.25" customHeight="1">
      <c r="A3" s="167" t="s">
        <v>81</v>
      </c>
      <c r="B3" s="167"/>
      <c r="C3" s="167"/>
      <c r="D3" s="167"/>
      <c r="E3" s="167"/>
      <c r="F3" s="167"/>
      <c r="G3" s="167"/>
      <c r="H3" s="167"/>
      <c r="I3" s="167"/>
      <c r="J3" s="167"/>
      <c r="K3" s="167"/>
      <c r="L3" s="167"/>
      <c r="M3" s="167"/>
      <c r="N3" s="167"/>
      <c r="O3" s="167"/>
      <c r="P3" s="167"/>
      <c r="Q3" s="167"/>
    </row>
    <row r="4" spans="1:17" ht="11.25" customHeight="1">
      <c r="A4"/>
      <c r="B4"/>
      <c r="C4" s="80"/>
      <c r="D4" s="167" t="s">
        <v>57</v>
      </c>
      <c r="E4" s="167"/>
      <c r="F4" s="167"/>
      <c r="G4" s="167"/>
      <c r="H4" s="167"/>
      <c r="I4" s="167"/>
      <c r="J4" s="167"/>
      <c r="K4" s="167"/>
      <c r="L4" s="167"/>
      <c r="M4" s="167"/>
      <c r="N4" s="167"/>
      <c r="O4" s="80"/>
      <c r="P4" s="80"/>
      <c r="Q4" s="80"/>
    </row>
    <row r="5" spans="1:17">
      <c r="A5" s="5"/>
      <c r="B5" s="5"/>
      <c r="C5" s="5"/>
      <c r="D5" s="5"/>
      <c r="E5" s="5"/>
      <c r="F5" s="5"/>
      <c r="G5" s="5"/>
      <c r="H5" s="5"/>
      <c r="I5" s="5"/>
      <c r="J5" s="5"/>
      <c r="K5" s="5"/>
      <c r="L5" s="5"/>
      <c r="M5" s="5"/>
      <c r="N5" s="5"/>
      <c r="O5" s="5"/>
      <c r="P5" s="5"/>
      <c r="Q5" s="5"/>
    </row>
    <row r="6" spans="1:17">
      <c r="A6" s="6"/>
      <c r="B6" s="7"/>
      <c r="C6" s="7"/>
      <c r="D6" s="7"/>
      <c r="E6" s="7"/>
      <c r="F6" s="7"/>
      <c r="G6" s="7"/>
      <c r="H6" s="40">
        <v>50</v>
      </c>
      <c r="I6" s="7"/>
      <c r="J6" s="7"/>
      <c r="K6" s="7"/>
      <c r="L6" s="7"/>
      <c r="M6" s="7"/>
      <c r="N6" s="7"/>
      <c r="O6" s="7"/>
      <c r="P6" s="7"/>
      <c r="Q6" s="8"/>
    </row>
    <row r="7" spans="1:17" ht="21" customHeight="1">
      <c r="A7" s="9" t="s">
        <v>53</v>
      </c>
      <c r="B7" s="226"/>
      <c r="C7" s="227"/>
      <c r="D7" s="227"/>
      <c r="E7" s="227"/>
      <c r="F7" s="227"/>
      <c r="G7" s="228"/>
      <c r="H7" s="40">
        <v>75</v>
      </c>
      <c r="I7" s="225" t="s">
        <v>54</v>
      </c>
      <c r="J7" s="225"/>
      <c r="K7" s="225"/>
      <c r="L7" s="191"/>
      <c r="M7" s="192"/>
      <c r="N7" s="192"/>
      <c r="O7" s="192"/>
      <c r="P7" s="193"/>
      <c r="Q7" s="10"/>
    </row>
    <row r="8" spans="1:17" ht="9.9499999999999993" customHeight="1">
      <c r="A8" s="11"/>
      <c r="H8" s="40">
        <v>100</v>
      </c>
      <c r="I8" s="44" t="s">
        <v>76</v>
      </c>
      <c r="J8" s="28"/>
      <c r="L8" s="194"/>
      <c r="M8" s="195"/>
      <c r="N8" s="195"/>
      <c r="O8" s="195"/>
      <c r="P8" s="196"/>
      <c r="Q8" s="10"/>
    </row>
    <row r="9" spans="1:17" ht="21" customHeight="1">
      <c r="A9" s="183" t="s">
        <v>78</v>
      </c>
      <c r="B9" s="184"/>
      <c r="C9" s="184"/>
      <c r="D9" s="164"/>
      <c r="E9" s="165"/>
      <c r="F9" s="165"/>
      <c r="G9" s="166"/>
      <c r="H9" s="40">
        <v>200</v>
      </c>
      <c r="I9" s="44" t="s">
        <v>77</v>
      </c>
      <c r="J9" s="28"/>
      <c r="L9" s="194"/>
      <c r="M9" s="195"/>
      <c r="N9" s="195"/>
      <c r="O9" s="195"/>
      <c r="P9" s="196"/>
      <c r="Q9" s="10"/>
    </row>
    <row r="10" spans="1:17" ht="9.9499999999999993" customHeight="1">
      <c r="A10" s="11"/>
      <c r="H10" s="40">
        <v>300</v>
      </c>
      <c r="J10" s="28"/>
      <c r="L10" s="194"/>
      <c r="M10" s="195"/>
      <c r="N10" s="195"/>
      <c r="O10" s="195"/>
      <c r="P10" s="196"/>
      <c r="Q10" s="10"/>
    </row>
    <row r="11" spans="1:17" ht="21" customHeight="1">
      <c r="A11" s="183" t="s">
        <v>79</v>
      </c>
      <c r="B11" s="184"/>
      <c r="C11" s="184"/>
      <c r="D11" s="185"/>
      <c r="E11" s="186"/>
      <c r="F11" s="186"/>
      <c r="G11" s="187"/>
      <c r="H11" s="41">
        <v>400</v>
      </c>
      <c r="J11" s="28"/>
      <c r="L11" s="197"/>
      <c r="M11" s="198"/>
      <c r="N11" s="198"/>
      <c r="O11" s="198"/>
      <c r="P11" s="199"/>
      <c r="Q11" s="10"/>
    </row>
    <row r="12" spans="1:17" ht="9.9499999999999993" customHeight="1">
      <c r="A12" s="12"/>
      <c r="B12" s="13"/>
      <c r="C12" s="13"/>
      <c r="D12" s="13"/>
      <c r="E12" s="13"/>
      <c r="F12" s="13"/>
      <c r="G12" s="13"/>
      <c r="H12" s="40">
        <v>600</v>
      </c>
      <c r="I12" s="13"/>
      <c r="J12" s="28"/>
      <c r="K12" s="13"/>
      <c r="L12" s="13"/>
      <c r="M12" s="13"/>
      <c r="N12" s="13"/>
      <c r="O12" s="13"/>
      <c r="P12" s="13"/>
      <c r="Q12" s="14"/>
    </row>
    <row r="13" spans="1:17">
      <c r="A13" s="13"/>
      <c r="B13" s="182"/>
      <c r="C13" s="182"/>
      <c r="D13" s="182"/>
      <c r="E13" s="182"/>
      <c r="F13" s="182"/>
      <c r="G13" s="182"/>
      <c r="H13" s="182"/>
      <c r="I13" s="182"/>
      <c r="J13" s="182"/>
      <c r="K13" s="182"/>
      <c r="L13" s="182"/>
      <c r="M13" s="182"/>
      <c r="N13" s="182"/>
      <c r="O13" s="182"/>
    </row>
    <row r="14" spans="1:17" ht="5.25" customHeight="1">
      <c r="A14" s="15"/>
      <c r="B14" s="6"/>
      <c r="C14" s="7"/>
      <c r="D14" s="8"/>
      <c r="E14" s="8"/>
      <c r="F14" s="7"/>
      <c r="G14" s="6"/>
      <c r="H14" s="7"/>
      <c r="I14" s="7"/>
      <c r="J14" s="7"/>
      <c r="K14" s="7"/>
      <c r="L14" s="7"/>
      <c r="M14" s="6"/>
      <c r="N14" s="8"/>
      <c r="O14" s="16"/>
      <c r="P14" s="24"/>
      <c r="Q14" s="25"/>
    </row>
    <row r="15" spans="1:17" ht="12.75" customHeight="1">
      <c r="A15" s="54" t="s">
        <v>0</v>
      </c>
      <c r="B15" s="188" t="s">
        <v>1</v>
      </c>
      <c r="C15" s="189"/>
      <c r="D15" s="190"/>
      <c r="E15" s="55" t="s">
        <v>2</v>
      </c>
      <c r="F15" s="57" t="s">
        <v>43</v>
      </c>
      <c r="G15" s="188" t="s">
        <v>48</v>
      </c>
      <c r="H15" s="189"/>
      <c r="I15" s="189"/>
      <c r="J15" s="189"/>
      <c r="K15" s="189"/>
      <c r="L15" s="190"/>
      <c r="M15" s="200" t="s">
        <v>61</v>
      </c>
      <c r="N15" s="201"/>
      <c r="O15" s="56" t="s">
        <v>3</v>
      </c>
      <c r="P15" s="181" t="s">
        <v>59</v>
      </c>
      <c r="Q15" s="180"/>
    </row>
    <row r="16" spans="1:17">
      <c r="A16" s="58"/>
      <c r="B16" s="58"/>
      <c r="C16" s="59"/>
      <c r="D16" s="60"/>
      <c r="E16" s="55" t="s">
        <v>4</v>
      </c>
      <c r="F16" s="57" t="s">
        <v>46</v>
      </c>
      <c r="G16" s="204" t="s">
        <v>49</v>
      </c>
      <c r="H16" s="205"/>
      <c r="I16" s="205"/>
      <c r="J16" s="205"/>
      <c r="K16" s="205"/>
      <c r="L16" s="206"/>
      <c r="M16" s="202"/>
      <c r="N16" s="203"/>
      <c r="O16" s="56" t="s">
        <v>46</v>
      </c>
      <c r="P16" s="179" t="s">
        <v>46</v>
      </c>
      <c r="Q16" s="180"/>
    </row>
    <row r="17" spans="1:17">
      <c r="A17" s="61"/>
      <c r="B17" s="59"/>
      <c r="C17" s="59"/>
      <c r="D17" s="60"/>
      <c r="E17" s="56" t="s">
        <v>5</v>
      </c>
      <c r="F17" s="59"/>
      <c r="G17" s="223" t="s">
        <v>101</v>
      </c>
      <c r="H17" s="224"/>
      <c r="I17" s="223" t="s">
        <v>99</v>
      </c>
      <c r="J17" s="224"/>
      <c r="K17" s="223" t="s">
        <v>100</v>
      </c>
      <c r="L17" s="224"/>
      <c r="M17" s="62" t="s">
        <v>58</v>
      </c>
      <c r="N17" s="63" t="s">
        <v>52</v>
      </c>
      <c r="O17" s="61"/>
      <c r="P17" s="64"/>
      <c r="Q17" s="65"/>
    </row>
    <row r="18" spans="1:17" ht="13.5" thickBot="1">
      <c r="A18" s="66"/>
      <c r="B18" s="66"/>
      <c r="C18" s="67"/>
      <c r="D18" s="68"/>
      <c r="E18" s="52" t="s">
        <v>46</v>
      </c>
      <c r="F18" s="69"/>
      <c r="G18" s="70" t="s">
        <v>47</v>
      </c>
      <c r="H18" s="71" t="s">
        <v>6</v>
      </c>
      <c r="I18" s="70" t="s">
        <v>47</v>
      </c>
      <c r="J18" s="71" t="s">
        <v>6</v>
      </c>
      <c r="K18" s="70" t="s">
        <v>47</v>
      </c>
      <c r="L18" s="71" t="s">
        <v>6</v>
      </c>
      <c r="M18" s="72"/>
      <c r="N18" s="73"/>
      <c r="O18" s="69"/>
      <c r="P18" s="74"/>
      <c r="Q18" s="75"/>
    </row>
    <row r="19" spans="1:17">
      <c r="A19" s="114"/>
      <c r="B19" s="168"/>
      <c r="C19" s="169"/>
      <c r="D19" s="170"/>
      <c r="E19" s="115"/>
      <c r="F19" s="115"/>
      <c r="G19" s="116"/>
      <c r="H19" s="115"/>
      <c r="I19" s="116"/>
      <c r="J19" s="115"/>
      <c r="K19" s="116"/>
      <c r="L19" s="115"/>
      <c r="M19" s="119"/>
      <c r="N19" s="117" t="str">
        <f t="shared" ref="N19:N30" si="0">IF(M19="","",M19*0.62)</f>
        <v/>
      </c>
      <c r="O19" s="118"/>
      <c r="P19" s="147" t="str">
        <f>IF(SUM(E19+F19+H19+J19+L19+O19)=0,IF(N19="","",N19),IF(N19="",SUM(E19+F19+H19+J19+L19+O19),SUM(E19+F19+H19+J19+L19+N19+O19)))</f>
        <v/>
      </c>
      <c r="Q19" s="148"/>
    </row>
    <row r="20" spans="1:17">
      <c r="A20" s="114"/>
      <c r="B20" s="144"/>
      <c r="C20" s="145"/>
      <c r="D20" s="146"/>
      <c r="E20" s="115"/>
      <c r="F20" s="115"/>
      <c r="G20" s="116"/>
      <c r="H20" s="115"/>
      <c r="I20" s="116"/>
      <c r="J20" s="115"/>
      <c r="K20" s="116"/>
      <c r="L20" s="115"/>
      <c r="M20" s="119"/>
      <c r="N20" s="117" t="str">
        <f t="shared" si="0"/>
        <v/>
      </c>
      <c r="O20" s="120"/>
      <c r="P20" s="147" t="str">
        <f>IF(SUM(E20+F20+H20+J20+L20+O20)=0,IF(N20="","",N20),IF(N20="",SUM(E20+F20+H20+J20+L20+O20),SUM(E20+F20+H20+J20+L20+N20+O20)))</f>
        <v/>
      </c>
      <c r="Q20" s="148"/>
    </row>
    <row r="21" spans="1:17">
      <c r="A21" s="114"/>
      <c r="B21" s="144"/>
      <c r="C21" s="145"/>
      <c r="D21" s="146"/>
      <c r="E21" s="115"/>
      <c r="F21" s="115"/>
      <c r="G21" s="116"/>
      <c r="H21" s="115"/>
      <c r="I21" s="116"/>
      <c r="J21" s="115"/>
      <c r="K21" s="116"/>
      <c r="L21" s="115"/>
      <c r="M21" s="119"/>
      <c r="N21" s="117" t="str">
        <f t="shared" si="0"/>
        <v/>
      </c>
      <c r="O21" s="120"/>
      <c r="P21" s="147" t="str">
        <f t="shared" ref="P21:P30" si="1">IF(SUM(E21+F21+H21+J21+L21+O21)=0,IF(N21="","",N21),IF(N21="",SUM(E21+F21+H21+J21+L21+O21),SUM(E21+F21+H21+J21+L21+N21+O21)))</f>
        <v/>
      </c>
      <c r="Q21" s="148"/>
    </row>
    <row r="22" spans="1:17">
      <c r="A22" s="114"/>
      <c r="B22" s="144"/>
      <c r="C22" s="145"/>
      <c r="D22" s="146"/>
      <c r="E22" s="115"/>
      <c r="F22" s="115"/>
      <c r="G22" s="116"/>
      <c r="H22" s="115"/>
      <c r="I22" s="116"/>
      <c r="J22" s="115"/>
      <c r="K22" s="116"/>
      <c r="L22" s="115"/>
      <c r="M22" s="119"/>
      <c r="N22" s="117" t="str">
        <f t="shared" si="0"/>
        <v/>
      </c>
      <c r="O22" s="120"/>
      <c r="P22" s="147" t="str">
        <f t="shared" si="1"/>
        <v/>
      </c>
      <c r="Q22" s="148"/>
    </row>
    <row r="23" spans="1:17">
      <c r="A23" s="114"/>
      <c r="B23" s="144"/>
      <c r="C23" s="145"/>
      <c r="D23" s="146"/>
      <c r="E23" s="115"/>
      <c r="F23" s="115"/>
      <c r="G23" s="116"/>
      <c r="H23" s="115"/>
      <c r="I23" s="116"/>
      <c r="J23" s="115"/>
      <c r="K23" s="116"/>
      <c r="L23" s="115"/>
      <c r="M23" s="119"/>
      <c r="N23" s="117" t="str">
        <f t="shared" si="0"/>
        <v/>
      </c>
      <c r="O23" s="120"/>
      <c r="P23" s="147" t="str">
        <f t="shared" si="1"/>
        <v/>
      </c>
      <c r="Q23" s="148"/>
    </row>
    <row r="24" spans="1:17">
      <c r="A24" s="114"/>
      <c r="B24" s="144"/>
      <c r="C24" s="145"/>
      <c r="D24" s="146"/>
      <c r="E24" s="115"/>
      <c r="F24" s="115"/>
      <c r="G24" s="116"/>
      <c r="H24" s="115"/>
      <c r="I24" s="116"/>
      <c r="J24" s="115"/>
      <c r="K24" s="116"/>
      <c r="L24" s="115"/>
      <c r="M24" s="119"/>
      <c r="N24" s="117" t="str">
        <f t="shared" si="0"/>
        <v/>
      </c>
      <c r="O24" s="120"/>
      <c r="P24" s="147" t="str">
        <f t="shared" si="1"/>
        <v/>
      </c>
      <c r="Q24" s="148"/>
    </row>
    <row r="25" spans="1:17">
      <c r="A25" s="114"/>
      <c r="B25" s="144"/>
      <c r="C25" s="145"/>
      <c r="D25" s="146"/>
      <c r="E25" s="115"/>
      <c r="F25" s="115"/>
      <c r="G25" s="116"/>
      <c r="H25" s="115"/>
      <c r="I25" s="116"/>
      <c r="J25" s="115"/>
      <c r="K25" s="116"/>
      <c r="L25" s="115"/>
      <c r="M25" s="119"/>
      <c r="N25" s="117" t="str">
        <f t="shared" si="0"/>
        <v/>
      </c>
      <c r="O25" s="120"/>
      <c r="P25" s="147" t="str">
        <f t="shared" si="1"/>
        <v/>
      </c>
      <c r="Q25" s="148"/>
    </row>
    <row r="26" spans="1:17">
      <c r="A26" s="114"/>
      <c r="B26" s="144"/>
      <c r="C26" s="145"/>
      <c r="D26" s="146"/>
      <c r="E26" s="115"/>
      <c r="F26" s="115"/>
      <c r="G26" s="116"/>
      <c r="H26" s="115"/>
      <c r="I26" s="116"/>
      <c r="J26" s="115"/>
      <c r="K26" s="116"/>
      <c r="L26" s="115"/>
      <c r="M26" s="119"/>
      <c r="N26" s="117" t="str">
        <f t="shared" si="0"/>
        <v/>
      </c>
      <c r="O26" s="120"/>
      <c r="P26" s="147" t="str">
        <f t="shared" si="1"/>
        <v/>
      </c>
      <c r="Q26" s="148"/>
    </row>
    <row r="27" spans="1:17">
      <c r="A27" s="114"/>
      <c r="B27" s="144"/>
      <c r="C27" s="145"/>
      <c r="D27" s="146"/>
      <c r="E27" s="115"/>
      <c r="F27" s="115"/>
      <c r="G27" s="116"/>
      <c r="H27" s="115"/>
      <c r="I27" s="116"/>
      <c r="J27" s="115"/>
      <c r="K27" s="116"/>
      <c r="L27" s="115"/>
      <c r="M27" s="119"/>
      <c r="N27" s="117" t="str">
        <f t="shared" si="0"/>
        <v/>
      </c>
      <c r="O27" s="120"/>
      <c r="P27" s="147" t="str">
        <f t="shared" si="1"/>
        <v/>
      </c>
      <c r="Q27" s="148"/>
    </row>
    <row r="28" spans="1:17">
      <c r="A28" s="114"/>
      <c r="B28" s="144"/>
      <c r="C28" s="145"/>
      <c r="D28" s="146"/>
      <c r="E28" s="115"/>
      <c r="F28" s="115"/>
      <c r="G28" s="116"/>
      <c r="H28" s="115"/>
      <c r="I28" s="116"/>
      <c r="J28" s="115"/>
      <c r="K28" s="116"/>
      <c r="L28" s="115"/>
      <c r="M28" s="119"/>
      <c r="N28" s="117" t="str">
        <f t="shared" si="0"/>
        <v/>
      </c>
      <c r="O28" s="120"/>
      <c r="P28" s="147" t="str">
        <f t="shared" si="1"/>
        <v/>
      </c>
      <c r="Q28" s="148"/>
    </row>
    <row r="29" spans="1:17">
      <c r="A29" s="114"/>
      <c r="B29" s="144"/>
      <c r="C29" s="145"/>
      <c r="D29" s="146"/>
      <c r="E29" s="115"/>
      <c r="F29" s="115"/>
      <c r="G29" s="116"/>
      <c r="H29" s="115"/>
      <c r="I29" s="116"/>
      <c r="J29" s="115"/>
      <c r="K29" s="116"/>
      <c r="L29" s="115"/>
      <c r="M29" s="119"/>
      <c r="N29" s="117" t="str">
        <f t="shared" si="0"/>
        <v/>
      </c>
      <c r="O29" s="120"/>
      <c r="P29" s="147" t="str">
        <f t="shared" si="1"/>
        <v/>
      </c>
      <c r="Q29" s="148"/>
    </row>
    <row r="30" spans="1:17">
      <c r="A30" s="121"/>
      <c r="B30" s="144"/>
      <c r="C30" s="145"/>
      <c r="D30" s="146"/>
      <c r="E30" s="122"/>
      <c r="F30" s="122"/>
      <c r="G30" s="123"/>
      <c r="H30" s="115"/>
      <c r="I30" s="123"/>
      <c r="J30" s="115"/>
      <c r="K30" s="123"/>
      <c r="L30" s="115"/>
      <c r="M30" s="119"/>
      <c r="N30" s="117" t="str">
        <f t="shared" si="0"/>
        <v/>
      </c>
      <c r="O30" s="120"/>
      <c r="P30" s="147" t="str">
        <f t="shared" si="1"/>
        <v/>
      </c>
      <c r="Q30" s="148"/>
    </row>
    <row r="31" spans="1:17" ht="15">
      <c r="A31" s="37"/>
      <c r="B31" s="163"/>
      <c r="C31" s="163"/>
      <c r="D31" s="163"/>
      <c r="E31" s="35"/>
      <c r="F31" s="35"/>
      <c r="G31" s="36"/>
      <c r="H31" s="35"/>
      <c r="I31" s="36"/>
      <c r="J31" s="22"/>
      <c r="K31" s="23"/>
      <c r="L31" s="22"/>
      <c r="M31" s="26"/>
      <c r="N31" s="27" t="s">
        <v>50</v>
      </c>
      <c r="O31" s="219" t="str">
        <f>IF(SUM(P19:Q30)=0,"",SUM(P19:Q30))</f>
        <v/>
      </c>
      <c r="P31" s="220"/>
      <c r="Q31" s="221"/>
    </row>
    <row r="32" spans="1:17" ht="8.25" customHeight="1">
      <c r="A32" s="34"/>
      <c r="B32" s="31"/>
      <c r="C32" s="31"/>
      <c r="D32" s="31"/>
      <c r="E32" s="32"/>
      <c r="F32" s="32"/>
      <c r="G32" s="33"/>
      <c r="H32" s="32"/>
      <c r="I32" s="33"/>
      <c r="J32" s="22"/>
      <c r="K32" s="23"/>
      <c r="L32" s="22"/>
      <c r="M32" s="42"/>
      <c r="N32" s="38"/>
      <c r="O32" s="30"/>
      <c r="P32" s="30"/>
      <c r="Q32" s="30"/>
    </row>
    <row r="33" spans="1:18" ht="14.25" customHeight="1">
      <c r="A33" s="149" t="s">
        <v>0</v>
      </c>
      <c r="B33" s="47" t="s">
        <v>74</v>
      </c>
      <c r="C33" s="155" t="s">
        <v>75</v>
      </c>
      <c r="D33" s="156"/>
      <c r="E33" s="156"/>
      <c r="F33" s="47" t="s">
        <v>73</v>
      </c>
      <c r="G33" s="149" t="s">
        <v>7</v>
      </c>
      <c r="H33" s="150"/>
      <c r="I33" s="150"/>
      <c r="J33" s="150"/>
      <c r="K33" s="151"/>
      <c r="M33" s="46"/>
      <c r="N33" s="157" t="s">
        <v>105</v>
      </c>
      <c r="O33" s="158"/>
      <c r="P33" s="158"/>
      <c r="Q33" s="159"/>
    </row>
    <row r="34" spans="1:18" ht="12.75" customHeight="1" thickBot="1">
      <c r="A34" s="152"/>
      <c r="B34" s="48" t="s">
        <v>64</v>
      </c>
      <c r="C34" s="49" t="s">
        <v>70</v>
      </c>
      <c r="D34" s="76" t="s">
        <v>65</v>
      </c>
      <c r="E34" s="50" t="s">
        <v>52</v>
      </c>
      <c r="F34" s="51" t="s">
        <v>6</v>
      </c>
      <c r="G34" s="152"/>
      <c r="H34" s="153"/>
      <c r="I34" s="153"/>
      <c r="J34" s="153"/>
      <c r="K34" s="154"/>
      <c r="M34" s="43" t="s">
        <v>72</v>
      </c>
      <c r="N34" s="160"/>
      <c r="O34" s="161"/>
      <c r="P34" s="161"/>
      <c r="Q34" s="162"/>
    </row>
    <row r="35" spans="1:18" ht="15" customHeight="1">
      <c r="A35" s="114"/>
      <c r="B35" s="124"/>
      <c r="C35" s="125"/>
      <c r="D35" s="126"/>
      <c r="E35" s="127" t="str">
        <f>IF(D35="","",D35*85)</f>
        <v/>
      </c>
      <c r="F35" s="128"/>
      <c r="G35" s="174"/>
      <c r="H35" s="175"/>
      <c r="I35" s="175"/>
      <c r="J35" s="175"/>
      <c r="K35" s="176"/>
      <c r="M35" s="177"/>
      <c r="N35" s="177"/>
      <c r="O35" s="177"/>
      <c r="P35" s="177"/>
      <c r="Q35" s="177"/>
      <c r="R35" s="44">
        <v>50</v>
      </c>
    </row>
    <row r="36" spans="1:18">
      <c r="A36" s="114"/>
      <c r="B36" s="137"/>
      <c r="C36" s="129"/>
      <c r="D36" s="130"/>
      <c r="E36" s="117" t="str">
        <f>IF(D36="","",D36*85)</f>
        <v/>
      </c>
      <c r="F36" s="131"/>
      <c r="G36" s="171"/>
      <c r="H36" s="172"/>
      <c r="I36" s="172"/>
      <c r="J36" s="172"/>
      <c r="K36" s="173"/>
      <c r="M36" s="43" t="s">
        <v>71</v>
      </c>
      <c r="N36" s="222"/>
      <c r="O36" s="222"/>
      <c r="P36" s="222"/>
      <c r="Q36" s="222"/>
      <c r="R36" s="44">
        <v>75</v>
      </c>
    </row>
    <row r="37" spans="1:18">
      <c r="A37" s="114"/>
      <c r="B37" s="137"/>
      <c r="C37" s="129"/>
      <c r="D37" s="130"/>
      <c r="E37" s="117" t="str">
        <f>IF(D37="","",D37*85)</f>
        <v/>
      </c>
      <c r="F37" s="131"/>
      <c r="G37" s="171"/>
      <c r="H37" s="172"/>
      <c r="I37" s="172"/>
      <c r="J37" s="172"/>
      <c r="K37" s="173"/>
      <c r="M37" s="177"/>
      <c r="N37" s="177"/>
      <c r="O37" s="177"/>
      <c r="P37" s="177"/>
      <c r="Q37" s="177"/>
      <c r="R37" s="44">
        <v>100</v>
      </c>
    </row>
    <row r="38" spans="1:18">
      <c r="A38" s="114"/>
      <c r="B38" s="137"/>
      <c r="C38" s="129"/>
      <c r="D38" s="130"/>
      <c r="E38" s="117" t="str">
        <f>IF(D38="","",D38*85)</f>
        <v/>
      </c>
      <c r="F38" s="131"/>
      <c r="G38" s="171"/>
      <c r="H38" s="172"/>
      <c r="I38" s="172"/>
      <c r="J38" s="172"/>
      <c r="K38" s="173"/>
      <c r="M38" s="6"/>
      <c r="N38" s="7"/>
      <c r="O38" s="7"/>
      <c r="P38" s="7"/>
      <c r="Q38" s="45" t="s">
        <v>45</v>
      </c>
      <c r="R38" s="44">
        <v>125</v>
      </c>
    </row>
    <row r="39" spans="1:18" ht="12" customHeight="1" thickBot="1">
      <c r="A39" s="114"/>
      <c r="B39" s="120"/>
      <c r="C39" s="129"/>
      <c r="D39" s="130"/>
      <c r="E39" s="117" t="str">
        <f>IF(D39="","",D39*85)</f>
        <v/>
      </c>
      <c r="F39" s="131"/>
      <c r="G39" s="171"/>
      <c r="H39" s="172"/>
      <c r="I39" s="172"/>
      <c r="J39" s="172"/>
      <c r="K39" s="173"/>
      <c r="M39" s="79" t="s">
        <v>68</v>
      </c>
      <c r="N39" s="80"/>
      <c r="O39" s="13"/>
      <c r="P39" s="13"/>
      <c r="Q39" s="10"/>
      <c r="R39" s="44">
        <v>150</v>
      </c>
    </row>
    <row r="40" spans="1:18" ht="11.1" customHeight="1">
      <c r="A40" s="207" t="s">
        <v>66</v>
      </c>
      <c r="B40" s="213" t="str">
        <f>IF(SUM(B35:B39)=0,"",SUM(B35:B39))</f>
        <v/>
      </c>
      <c r="C40" s="215" t="str">
        <f>IF(SUM(C35:C39)=0,"",SUM(C35:C39)&amp;" h   ")</f>
        <v/>
      </c>
      <c r="D40" s="216" t="str">
        <f>IF(SUM(D35:D39)=0,"",SUM(D35:D39)&amp;" h   ")</f>
        <v/>
      </c>
      <c r="E40" s="209" t="str">
        <f>IF(SUM(E35:E39)=0,"",SUM(E35:E39))</f>
        <v/>
      </c>
      <c r="F40" s="211" t="str">
        <f>IF(SUM(F35:F39)=0,"",SUM(F35:F39))</f>
        <v/>
      </c>
      <c r="M40" s="81"/>
      <c r="N40" s="80"/>
      <c r="Q40" s="10"/>
      <c r="R40" s="44">
        <v>250</v>
      </c>
    </row>
    <row r="41" spans="1:18" ht="12" customHeight="1" thickBot="1">
      <c r="A41" s="208"/>
      <c r="B41" s="214"/>
      <c r="C41" s="215"/>
      <c r="D41" s="217"/>
      <c r="E41" s="210"/>
      <c r="F41" s="212"/>
      <c r="M41" s="79" t="s">
        <v>67</v>
      </c>
      <c r="N41" s="80"/>
      <c r="O41" s="13"/>
      <c r="P41" s="13"/>
      <c r="Q41" s="10"/>
      <c r="R41" s="44">
        <v>400</v>
      </c>
    </row>
    <row r="42" spans="1:18" ht="11.1" customHeight="1">
      <c r="M42" s="81"/>
      <c r="N42" s="80"/>
      <c r="Q42" s="10"/>
      <c r="R42" s="44">
        <v>500</v>
      </c>
    </row>
    <row r="43" spans="1:18" ht="12" customHeight="1">
      <c r="A43" s="17" t="s">
        <v>60</v>
      </c>
      <c r="M43" s="82" t="s">
        <v>69</v>
      </c>
      <c r="N43" s="80"/>
      <c r="O43" s="13"/>
      <c r="P43" s="13"/>
      <c r="Q43" s="10"/>
      <c r="R43" s="44">
        <v>800</v>
      </c>
    </row>
    <row r="44" spans="1:18" ht="11.1" customHeight="1">
      <c r="A44" s="17" t="s">
        <v>82</v>
      </c>
      <c r="M44" s="77"/>
      <c r="N44" s="78"/>
      <c r="O44" s="13"/>
      <c r="P44" s="13"/>
      <c r="Q44" s="18"/>
    </row>
    <row r="45" spans="1:18" ht="11.1" customHeight="1">
      <c r="A45" s="17" t="s">
        <v>109</v>
      </c>
      <c r="M45" s="7"/>
      <c r="Q45" s="19"/>
    </row>
    <row r="46" spans="1:18" ht="11.1" customHeight="1">
      <c r="A46" s="29" t="s">
        <v>62</v>
      </c>
      <c r="B46" s="17"/>
      <c r="C46" s="17"/>
      <c r="D46" s="17"/>
      <c r="Q46" s="19"/>
    </row>
    <row r="47" spans="1:18" ht="11.1" customHeight="1">
      <c r="A47" s="39" t="s">
        <v>90</v>
      </c>
      <c r="B47" s="17"/>
      <c r="C47" s="17"/>
      <c r="D47" s="17"/>
      <c r="Q47" s="19"/>
    </row>
    <row r="48" spans="1:18" ht="11.1" customHeight="1">
      <c r="A48" s="53" t="s">
        <v>102</v>
      </c>
      <c r="Q48" s="19"/>
    </row>
    <row r="49" spans="1:17" ht="20.25" customHeight="1">
      <c r="A49" s="21" t="s">
        <v>56</v>
      </c>
      <c r="B49" s="21" t="s">
        <v>84</v>
      </c>
      <c r="C49" s="21"/>
      <c r="D49" s="21"/>
      <c r="E49" s="21"/>
      <c r="F49" s="21"/>
      <c r="G49" s="21"/>
      <c r="H49" s="21"/>
      <c r="I49" s="21"/>
      <c r="J49" s="21"/>
      <c r="K49" s="21"/>
      <c r="L49" s="21"/>
      <c r="M49" s="21"/>
      <c r="N49" s="21"/>
      <c r="O49" s="21"/>
      <c r="P49" s="21"/>
      <c r="Q49" s="21"/>
    </row>
    <row r="50" spans="1:17">
      <c r="B50" s="21" t="s">
        <v>63</v>
      </c>
      <c r="P50" s="133"/>
    </row>
    <row r="51" spans="1:17">
      <c r="A51" s="20"/>
    </row>
    <row r="52" spans="1:17">
      <c r="A52" s="17"/>
      <c r="Q52" s="19"/>
    </row>
  </sheetData>
  <sheetProtection algorithmName="SHA-512" hashValue="0DIW8PPaKrw5gbt2T93FwRWd51sGhDiz4RllgEmvItM7a+FUWYQKPSFtTXHSGwkOumXoLF0Um+Vv5tmJb7O/Xw==" saltValue="yx0lnOGUZ0NXJPCUPbbD1g==" spinCount="100000" sheet="1" objects="1" scenarios="1" selectLockedCells="1"/>
  <mergeCells count="65">
    <mergeCell ref="A1:Q1"/>
    <mergeCell ref="P28:Q28"/>
    <mergeCell ref="P29:Q29"/>
    <mergeCell ref="P30:Q30"/>
    <mergeCell ref="M37:Q37"/>
    <mergeCell ref="O31:Q31"/>
    <mergeCell ref="B28:D28"/>
    <mergeCell ref="G36:K36"/>
    <mergeCell ref="G37:K37"/>
    <mergeCell ref="N36:Q36"/>
    <mergeCell ref="D4:N4"/>
    <mergeCell ref="G17:H17"/>
    <mergeCell ref="I17:J17"/>
    <mergeCell ref="K17:L17"/>
    <mergeCell ref="I7:K7"/>
    <mergeCell ref="B7:G7"/>
    <mergeCell ref="A40:A41"/>
    <mergeCell ref="E40:E41"/>
    <mergeCell ref="F40:F41"/>
    <mergeCell ref="G39:K39"/>
    <mergeCell ref="B40:B41"/>
    <mergeCell ref="C40:C41"/>
    <mergeCell ref="D40:D41"/>
    <mergeCell ref="G38:K38"/>
    <mergeCell ref="A33:A34"/>
    <mergeCell ref="G35:K35"/>
    <mergeCell ref="M35:Q35"/>
    <mergeCell ref="A2:Q2"/>
    <mergeCell ref="P16:Q16"/>
    <mergeCell ref="P15:Q15"/>
    <mergeCell ref="B13:O13"/>
    <mergeCell ref="A9:C9"/>
    <mergeCell ref="A11:C11"/>
    <mergeCell ref="D11:G11"/>
    <mergeCell ref="B15:D15"/>
    <mergeCell ref="L7:P11"/>
    <mergeCell ref="M15:N16"/>
    <mergeCell ref="G15:L15"/>
    <mergeCell ref="G16:L16"/>
    <mergeCell ref="D9:G9"/>
    <mergeCell ref="A3:Q3"/>
    <mergeCell ref="P19:Q19"/>
    <mergeCell ref="P20:Q20"/>
    <mergeCell ref="B19:D19"/>
    <mergeCell ref="B20:D20"/>
    <mergeCell ref="G33:K34"/>
    <mergeCell ref="P23:Q23"/>
    <mergeCell ref="B23:D23"/>
    <mergeCell ref="B30:D30"/>
    <mergeCell ref="B27:D27"/>
    <mergeCell ref="B26:D26"/>
    <mergeCell ref="C33:E33"/>
    <mergeCell ref="P27:Q27"/>
    <mergeCell ref="B25:D25"/>
    <mergeCell ref="P24:Q24"/>
    <mergeCell ref="P25:Q25"/>
    <mergeCell ref="P26:Q26"/>
    <mergeCell ref="N33:Q34"/>
    <mergeCell ref="B29:D29"/>
    <mergeCell ref="B31:D31"/>
    <mergeCell ref="B22:D22"/>
    <mergeCell ref="B21:D21"/>
    <mergeCell ref="P21:Q21"/>
    <mergeCell ref="P22:Q22"/>
    <mergeCell ref="B24:D24"/>
  </mergeCells>
  <phoneticPr fontId="0" type="noConversion"/>
  <conditionalFormatting sqref="N19:N30">
    <cfRule type="expression" dxfId="1" priority="1" stopIfTrue="1">
      <formula>"L20&lt;=24"</formula>
    </cfRule>
    <cfRule type="expression" dxfId="0" priority="2" stopIfTrue="1">
      <formula>"(K20*0,43)&gt;120"</formula>
    </cfRule>
  </conditionalFormatting>
  <dataValidations xWindow="284" yWindow="752" count="19">
    <dataValidation allowBlank="1" showInputMessage="1" showErrorMessage="1" promptTitle="Format de nombre" prompt="SVP Veuillez utiliser la virgule comme séparateur de décimale." sqref="E31:F32" xr:uid="{00000000-0002-0000-0000-000000000000}"/>
    <dataValidation type="custom" operator="lessThanOrEqual" showInputMessage="1" showErrorMessage="1" error="Le montant réclamé dépasse le maximum autorisé par personne (voir l'endos du formulaire). Veuillez corriger le montant ou cliquer sur &quot;Annuler&quot; pour modifier le nombre de personnes et inscrire à nouveau le montant." promptTitle="Format de nombre" prompt="SVP Veuillez utiliser la virgule comme séparateur de décimale." sqref="H31:H32" xr:uid="{00000000-0002-0000-0000-000001000000}">
      <formula1>H31&lt;=(G31*15)</formula1>
    </dataValidation>
    <dataValidation type="custom" operator="lessThanOrEqual" showInputMessage="1" showErrorMessage="1" error="Le montant réclamé dépasse le maximum autorisé par personne (voir l'endos du formulaire). Veuillez corriger le montant ou cliquer sur &quot;Annuler&quot; pour modifier le nombre de personnes et inscrire à nouveau le montant." promptTitle="Format de nombre" prompt="SVP Veuillez utiliser la virgule comme séparateur de décimale." sqref="J31:J32" xr:uid="{00000000-0002-0000-0000-000002000000}">
      <formula1>J31&lt;=(I31*20)</formula1>
    </dataValidation>
    <dataValidation type="custom" operator="lessThanOrEqual" showInputMessage="1" showErrorMessage="1" error="Le montant réclamé dépasse le maximum autorisé par personne (voir l'endos du formulaire). Veuillez corriger le montant ou cliquer sur &quot;Annuler&quot; pour modifier le nombre de personnes et inscrire à nouveau le montant." promptTitle="Format de nombre" prompt="SVP Veuillez utiliser la virgule comme séparateur de décimale." sqref="L31:L32" xr:uid="{00000000-0002-0000-0000-000003000000}">
      <formula1>L31&lt;=(K31*30)</formula1>
    </dataValidation>
    <dataValidation type="date" errorStyle="warning" allowBlank="1" showInputMessage="1" showErrorMessage="1" errorTitle="Vérifiez la date de l'activité" error="La date est ultérieure à celle de la réclamation ou le délai de remboursement est expiré. Selon  la politique en vigueur, toute demande de remboursement reçue plus de 90 jours après la réalisation de la dépense sera refusée." promptTitle="Date de l'activité" prompt="Entrez la date dans le format AAAA-MM-JJ ou AAAA/MM/JJ (par ex. pour le 14 juin 2010, inscrire 2010-06-14 ou 2010/06/14)" sqref="A31:A32" xr:uid="{00000000-0002-0000-0000-000004000000}">
      <formula1>TODAY()-90</formula1>
      <formula2>TODAY()</formula2>
    </dataValidation>
    <dataValidation allowBlank="1" showInputMessage="1" showErrorMessage="1" promptTitle="Pour changer de ligne" prompt="Appuyez simultanément sur les touches Alt et Entrée pour insérer un saut de ligne et faire passer la suite du texte sur la ligne suivante." sqref="L7:P11" xr:uid="{00000000-0002-0000-0000-000005000000}"/>
    <dataValidation type="custom" allowBlank="1" showInputMessage="1" showErrorMessage="1" errorTitle="Format non valide" error="Vous devez utiliser la virgule comme séparateur de décimale." promptTitle="Format de nombre" prompt="SVP Veuillez utiliser la virgule comme séparateur de décimale." sqref="O19:O30" xr:uid="{00000000-0002-0000-0000-000006000000}">
      <formula1>ISNUMBER(O19)</formula1>
    </dataValidation>
    <dataValidation type="custom" operator="lessThanOrEqual" showInputMessage="1" showErrorMessage="1" errorTitle="Montant non valide" error="Soit vous n'avez pas utilisé la virgule comme séparateur de décimale, soit le montant réclamé dépasse le maximum autorisé par personne (voir politique). Veuillez corriger le montant ou modifier le nombre de personnes." promptTitle="Format de nombre" prompt="SVP Veuillez utiliser la virgule comme séparateur de décimale." sqref="H19:H30" xr:uid="{00000000-0002-0000-0000-000008000000}">
      <formula1>H19&lt;=(G19*20)</formula1>
    </dataValidation>
    <dataValidation type="whole" allowBlank="1" showInputMessage="1" showErrorMessage="1" errorTitle="Numéro erroné" error="Le numéro d'assurance sociale doit comporter 9 chiffres." sqref="D11:G11" xr:uid="{00000000-0002-0000-0000-00000A000000}">
      <formula1>100000000</formula1>
      <formula2>999999999</formula2>
    </dataValidation>
    <dataValidation type="date" allowBlank="1" showInputMessage="1" showErrorMessage="1" errorTitle="Date non valide" error="Soit vous n'avez pas entré la date dans le format suggéré, soit la date est ultérieure à celle de la réclamation ou le délai de remboursement de 90 jours est expiré (voir politique). Veuillez corriger la date." promptTitle="Date de l'activité" prompt="Entrez la date dans le format AAAA-MM-JJ ou AAAA/MM/JJ (par ex. pour le 14 juin 2010, inscrire 2010-06-14 ou 2010/06/14)" sqref="A19:A30 A35:A39" xr:uid="{00000000-0002-0000-0000-00000B000000}">
      <formula1>TODAY()-90</formula1>
      <formula2>TODAY()</formula2>
    </dataValidation>
    <dataValidation type="custom" allowBlank="1" showInputMessage="1" showErrorMessage="1" errorTitle="Format non valide" error="Veuillez entrer un montant et utiliser la virgule comme séparateur de décimale." promptTitle="Format de nombre" prompt="SVP Veuillez utiliser la virgule comme séparateur de décimale." sqref="E19:F30 F35:F39" xr:uid="{00000000-0002-0000-0000-00000C000000}">
      <formula1>ISNUMBER(E19)</formula1>
    </dataValidation>
    <dataValidation type="whole" operator="greaterThan" allowBlank="1" showInputMessage="1" showErrorMessage="1" errorTitle="Format de nombre" error="Soit vous n'avez pas entré un nombre entier (sans décimales), soit vous avez entré un nombre négatif ou une valeur égale à zéro. Cliquez sur Réessayer pour modifier la valeur ou sur Annuler pour la supprimer." promptTitle="Format de nombre" prompt="Veuillez entrer un nombre entier." sqref="M19:M30" xr:uid="{00000000-0002-0000-0000-00000D000000}">
      <formula1>0</formula1>
    </dataValidation>
    <dataValidation allowBlank="1" showInputMessage="1" showErrorMessage="1" promptTitle="Formulaire électronique" prompt="Si vous remplissez ce formulaire dans son format électronique, veuillez simplement inscrire votre nom complet à la place de la signature. Notez que les pièces justificatives doivent toujours être envoyées par la poste." sqref="M33" xr:uid="{00000000-0002-0000-0000-00000E000000}"/>
    <dataValidation allowBlank="1" showInputMessage="1" showErrorMessage="1" promptTitle="Heures" prompt="Veuillez entrer le nombre d'heures effectuées en utilisant au besoin la virgule comme séparateur de décimale." sqref="D35:D39" xr:uid="{00000000-0002-0000-0000-00000F000000}"/>
    <dataValidation type="list" operator="greaterThan" allowBlank="1" showInputMessage="1" showErrorMessage="1" promptTitle="Vacation ou honoraire" prompt="Veuillez sélectionner dans la liste déroulante la catégorie correspondant aux heures effectuées." sqref="C35:C39" xr:uid="{00000000-0002-0000-0000-000010000000}">
      <formula1>$I$8:$I$9</formula1>
    </dataValidation>
    <dataValidation type="date" operator="greaterThanOrEqual" allowBlank="1" showInputMessage="1" showErrorMessage="1" errorTitle="Date non valide" error="La date inscrite doit être égale ou ultérieure à la date du jour." promptTitle="Date de signature du formulaire" prompt="Entrez la date dans le format AAAA-MM-JJ ou AAAA/MM/JJ (par ex. pour le 14 juin 2010, inscrire 2010-06-14 ou 2010/06/14)" sqref="N36:Q36" xr:uid="{00000000-0002-0000-0000-000011000000}">
      <formula1>TODAY()</formula1>
    </dataValidation>
    <dataValidation type="list" allowBlank="1" showInputMessage="1" showErrorMessage="1" errorTitle="Entrée non valide" error="Veuillez sélectionner un montant dans la liste déroulante en cliquant d'abord sur Annuler (ci-dessous) puis sur le petit triangle à droite du champ. " prompt="Veuillez sélectionner dans la liste déroulante le montant réclamé pour cette date." sqref="B35:B39" xr:uid="{00000000-0002-0000-0000-000012000000}">
      <formula1>$R$35:$R$43</formula1>
    </dataValidation>
    <dataValidation type="custom" operator="lessThanOrEqual" showInputMessage="1" showErrorMessage="1" errorTitle="Montant non valide" error="Soit vous n'avez pas utilisé la virgule comme séparateur de décimale, soit le montant réclamé dépasse le maximum autorisé par personne (voir politique). Veuillez corriger le montant ou modifier le nombre de personnes." promptTitle="Format de nombre" prompt="SVP Veuillez utiliser la virgule comme séparateur de décimale." sqref="J19:J30" xr:uid="{49DA2CF4-B751-4857-B0A5-FDB0DE65F380}">
      <formula1>J19&lt;=(I19*25)</formula1>
    </dataValidation>
    <dataValidation type="custom" operator="lessThanOrEqual" showInputMessage="1" showErrorMessage="1" errorTitle="Montant non valide" error="Soit vous n'avez pas utilisé la virgule comme séparateur de décimale, soit le montant réclamé dépasse le maximum autorisé par personne (voir politique). Veuillez corriger le montant ou modifier le nombre de personnes." promptTitle="Format de nombre" prompt="SVP Veuillez utiliser la virgule comme séparateur de décimale." sqref="L19:L30" xr:uid="{C1ED92E9-D027-4BB5-BB40-3282DC7E1E86}">
      <formula1>L19&lt;=(K19*35)</formula1>
    </dataValidation>
  </dataValidations>
  <printOptions horizontalCentered="1" verticalCentered="1"/>
  <pageMargins left="0.19685039370078741" right="0.19685039370078741" top="0.31496062992125984" bottom="0.59055118110236227" header="0.19685039370078741" footer="0.11811023622047245"/>
  <pageSetup scale="85" orientation="landscape" r:id="rId1"/>
  <headerFooter alignWithMargins="0">
    <oddFooter>&amp;L&amp;"Trebuchet MS,Italique"Révisée en juin 2024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X46"/>
  <sheetViews>
    <sheetView showGridLines="0" view="pageLayout" zoomScaleNormal="100" zoomScaleSheetLayoutView="90" workbookViewId="0">
      <selection activeCell="J27" sqref="J27"/>
    </sheetView>
  </sheetViews>
  <sheetFormatPr baseColWidth="10" defaultColWidth="11.42578125" defaultRowHeight="12.75"/>
  <cols>
    <col min="1" max="1" width="2.85546875" style="1" customWidth="1"/>
    <col min="2" max="2" width="13.7109375" style="1" customWidth="1"/>
    <col min="3" max="3" width="58.42578125" style="1" customWidth="1"/>
    <col min="4" max="4" width="0.5703125" style="1" customWidth="1"/>
    <col min="5" max="5" width="2.140625" style="1" customWidth="1"/>
    <col min="6" max="7" width="3.140625" style="3" customWidth="1"/>
    <col min="8" max="8" width="23.5703125" style="2" customWidth="1"/>
    <col min="9" max="9" width="11.42578125" style="1"/>
    <col min="10" max="10" width="9.28515625" style="1" customWidth="1"/>
    <col min="11" max="11" width="14.42578125" style="1" customWidth="1"/>
    <col min="12" max="14" width="5.7109375" style="1" customWidth="1"/>
    <col min="15" max="15" width="9.5703125" style="1" customWidth="1"/>
    <col min="16" max="16" width="9.7109375" style="1" customWidth="1"/>
    <col min="17" max="17" width="9.28515625" style="1" customWidth="1"/>
    <col min="18" max="19" width="11.42578125" style="1"/>
    <col min="20" max="20" width="10.140625" style="1" customWidth="1"/>
    <col min="21" max="16384" width="11.42578125" style="1"/>
  </cols>
  <sheetData>
    <row r="1" spans="1:11" customFormat="1" ht="15.4" customHeight="1">
      <c r="A1" s="234" t="s">
        <v>85</v>
      </c>
      <c r="B1" s="235"/>
      <c r="C1" s="235"/>
      <c r="D1" s="235"/>
      <c r="E1" s="235"/>
      <c r="F1" s="235"/>
      <c r="G1" s="235"/>
      <c r="H1" s="235"/>
      <c r="I1" s="235"/>
      <c r="J1" s="235"/>
      <c r="K1" s="236"/>
    </row>
    <row r="2" spans="1:11" customFormat="1" ht="35.1" customHeight="1">
      <c r="A2" s="237" t="s">
        <v>91</v>
      </c>
      <c r="B2" s="238"/>
      <c r="C2" s="238"/>
      <c r="D2" s="238"/>
      <c r="E2" s="238"/>
      <c r="F2" s="238"/>
      <c r="G2" s="238"/>
      <c r="H2" s="238"/>
      <c r="I2" s="238"/>
      <c r="J2" s="238"/>
      <c r="K2" s="239"/>
    </row>
    <row r="3" spans="1:11" customFormat="1" ht="15.75" customHeight="1">
      <c r="A3" s="83" t="s">
        <v>8</v>
      </c>
      <c r="B3" s="84"/>
      <c r="C3" s="84"/>
      <c r="D3" s="84"/>
      <c r="E3" s="84"/>
      <c r="F3" s="84"/>
      <c r="G3" s="84"/>
      <c r="H3" s="84"/>
      <c r="I3" s="84"/>
      <c r="J3" s="84"/>
      <c r="K3" s="85"/>
    </row>
    <row r="4" spans="1:11" customFormat="1" ht="15.75" customHeight="1">
      <c r="A4" s="86" t="s">
        <v>44</v>
      </c>
      <c r="B4" s="229" t="s">
        <v>10</v>
      </c>
      <c r="C4" s="229"/>
      <c r="D4" s="229"/>
      <c r="E4" s="229"/>
      <c r="F4" s="229"/>
      <c r="G4" s="229"/>
      <c r="H4" s="229"/>
      <c r="I4" s="229"/>
      <c r="J4" s="229"/>
      <c r="K4" s="230"/>
    </row>
    <row r="5" spans="1:11" customFormat="1" ht="15.75" customHeight="1">
      <c r="A5" s="86" t="s">
        <v>11</v>
      </c>
      <c r="B5" s="88" t="s">
        <v>103</v>
      </c>
      <c r="C5" s="87"/>
      <c r="D5" s="87"/>
      <c r="E5" s="87"/>
      <c r="F5" s="87"/>
      <c r="G5" s="87"/>
      <c r="H5" s="87"/>
      <c r="I5" s="87"/>
      <c r="J5" s="87"/>
      <c r="K5" s="132"/>
    </row>
    <row r="6" spans="1:11" customFormat="1" ht="15.75">
      <c r="A6" s="86" t="s">
        <v>12</v>
      </c>
      <c r="B6" s="88" t="s">
        <v>106</v>
      </c>
      <c r="C6" s="89"/>
      <c r="D6" s="89"/>
      <c r="E6" s="89"/>
      <c r="F6" s="89"/>
      <c r="G6" s="89"/>
      <c r="H6" s="89"/>
      <c r="I6" s="89"/>
      <c r="J6" s="89"/>
      <c r="K6" s="90"/>
    </row>
    <row r="7" spans="1:11" customFormat="1" ht="40.5" customHeight="1">
      <c r="A7" s="91" t="s">
        <v>13</v>
      </c>
      <c r="B7" s="229" t="s">
        <v>87</v>
      </c>
      <c r="C7" s="229"/>
      <c r="D7" s="229"/>
      <c r="E7" s="229"/>
      <c r="F7" s="229"/>
      <c r="G7" s="229"/>
      <c r="H7" s="229"/>
      <c r="I7" s="229"/>
      <c r="J7" s="229"/>
      <c r="K7" s="230"/>
    </row>
    <row r="8" spans="1:11" customFormat="1" ht="16.5" customHeight="1">
      <c r="A8" s="134" t="s">
        <v>89</v>
      </c>
      <c r="B8" s="232" t="s">
        <v>80</v>
      </c>
      <c r="C8" s="232"/>
      <c r="D8" s="232"/>
      <c r="E8" s="232"/>
      <c r="F8" s="232"/>
      <c r="G8" s="232"/>
      <c r="H8" s="232"/>
      <c r="I8" s="232"/>
      <c r="J8" s="232"/>
      <c r="K8" s="240"/>
    </row>
    <row r="9" spans="1:11" ht="12" customHeight="1">
      <c r="A9" s="92" t="s">
        <v>9</v>
      </c>
      <c r="B9" s="93" t="s">
        <v>86</v>
      </c>
      <c r="C9" s="94"/>
      <c r="D9" s="95"/>
      <c r="E9" s="81"/>
      <c r="F9" s="95" t="s">
        <v>38</v>
      </c>
      <c r="G9" s="95"/>
      <c r="H9" s="94" t="s">
        <v>15</v>
      </c>
      <c r="I9" s="80"/>
      <c r="J9" s="80"/>
      <c r="K9" s="80"/>
    </row>
    <row r="10" spans="1:11" s="2" customFormat="1" ht="29.25" customHeight="1">
      <c r="A10" s="96"/>
      <c r="B10" s="229" t="s">
        <v>97</v>
      </c>
      <c r="C10" s="229"/>
      <c r="D10" s="230"/>
      <c r="E10" s="97"/>
      <c r="F10" s="98"/>
      <c r="G10" s="98"/>
      <c r="H10" s="229" t="s">
        <v>83</v>
      </c>
      <c r="I10" s="229"/>
      <c r="J10" s="229"/>
      <c r="K10" s="229"/>
    </row>
    <row r="11" spans="1:11" ht="36.75" customHeight="1">
      <c r="A11" s="80"/>
      <c r="B11" s="229"/>
      <c r="C11" s="229"/>
      <c r="D11" s="230"/>
      <c r="E11" s="81"/>
      <c r="F11" s="99"/>
      <c r="G11" s="100"/>
      <c r="H11" s="231" t="s">
        <v>94</v>
      </c>
      <c r="I11" s="231"/>
      <c r="J11" s="231"/>
      <c r="K11" s="231"/>
    </row>
    <row r="12" spans="1:11" ht="31.5" customHeight="1">
      <c r="A12" s="80"/>
      <c r="B12" s="229" t="s">
        <v>104</v>
      </c>
      <c r="C12" s="229"/>
      <c r="D12" s="230"/>
      <c r="E12" s="101"/>
      <c r="F12" s="80"/>
      <c r="G12" s="98"/>
      <c r="H12" s="231"/>
      <c r="I12" s="231"/>
      <c r="J12" s="231"/>
      <c r="K12" s="231"/>
    </row>
    <row r="13" spans="1:11" ht="36" customHeight="1">
      <c r="A13" s="80"/>
      <c r="B13" s="229"/>
      <c r="C13" s="229"/>
      <c r="D13" s="230"/>
      <c r="E13" s="101"/>
      <c r="F13" s="139" t="s">
        <v>16</v>
      </c>
      <c r="G13" s="98"/>
      <c r="H13" s="229" t="s">
        <v>110</v>
      </c>
      <c r="I13" s="229"/>
      <c r="J13" s="229"/>
      <c r="K13" s="229"/>
    </row>
    <row r="14" spans="1:11" ht="64.5" customHeight="1">
      <c r="A14" s="80"/>
      <c r="B14" s="229" t="s">
        <v>108</v>
      </c>
      <c r="C14" s="229"/>
      <c r="D14" s="87"/>
      <c r="E14" s="140"/>
      <c r="F14" s="113"/>
      <c r="G14" s="141"/>
      <c r="H14" s="232"/>
      <c r="I14" s="232"/>
      <c r="J14" s="232"/>
      <c r="K14" s="232"/>
    </row>
    <row r="15" spans="1:11" ht="40.5" customHeight="1">
      <c r="A15" s="80"/>
      <c r="B15" s="229" t="s">
        <v>92</v>
      </c>
      <c r="C15" s="229"/>
      <c r="D15" s="87"/>
      <c r="E15" s="101"/>
      <c r="F15" s="99"/>
      <c r="G15" s="98"/>
      <c r="H15" s="233" t="s">
        <v>51</v>
      </c>
      <c r="I15" s="233"/>
      <c r="J15" s="233"/>
      <c r="K15" s="233"/>
    </row>
    <row r="16" spans="1:11" ht="12.6" customHeight="1">
      <c r="A16" s="94" t="s">
        <v>31</v>
      </c>
      <c r="B16" s="241" t="s">
        <v>93</v>
      </c>
      <c r="C16" s="241"/>
      <c r="D16" s="102"/>
      <c r="E16" s="105"/>
      <c r="F16" s="99"/>
      <c r="G16" s="99"/>
      <c r="H16" s="106" t="s">
        <v>17</v>
      </c>
      <c r="I16" s="135" t="s">
        <v>18</v>
      </c>
      <c r="J16" s="107">
        <f>930*0.62</f>
        <v>576.6</v>
      </c>
    </row>
    <row r="17" spans="1:11">
      <c r="A17" s="94"/>
      <c r="B17" s="241"/>
      <c r="C17" s="241"/>
      <c r="D17" s="102"/>
      <c r="E17" s="105"/>
      <c r="F17" s="99"/>
      <c r="G17" s="99"/>
      <c r="H17" s="108" t="s">
        <v>19</v>
      </c>
      <c r="I17" s="135" t="s">
        <v>20</v>
      </c>
      <c r="J17" s="107">
        <f>510*0.62</f>
        <v>316.2</v>
      </c>
      <c r="K17" s="138"/>
    </row>
    <row r="18" spans="1:11" ht="11.1" customHeight="1">
      <c r="A18" s="80"/>
      <c r="B18" s="241"/>
      <c r="C18" s="241"/>
      <c r="D18" s="103"/>
      <c r="E18" s="105"/>
      <c r="F18" s="99"/>
      <c r="G18" s="99"/>
      <c r="H18" s="108" t="s">
        <v>21</v>
      </c>
      <c r="I18" s="135" t="s">
        <v>22</v>
      </c>
      <c r="J18" s="107">
        <f>1080*0.62</f>
        <v>669.6</v>
      </c>
      <c r="K18" s="80"/>
    </row>
    <row r="19" spans="1:11" ht="12" customHeight="1">
      <c r="A19" s="80"/>
      <c r="B19" s="241"/>
      <c r="C19" s="241"/>
      <c r="D19" s="104"/>
      <c r="E19" s="101"/>
      <c r="F19" s="99"/>
      <c r="G19" s="99"/>
      <c r="H19" s="108" t="s">
        <v>23</v>
      </c>
      <c r="I19" s="135" t="s">
        <v>24</v>
      </c>
      <c r="J19" s="107">
        <f>120*0.62</f>
        <v>74.400000000000006</v>
      </c>
      <c r="K19" s="80"/>
    </row>
    <row r="20" spans="1:11" ht="10.5" customHeight="1">
      <c r="B20" s="241"/>
      <c r="C20" s="241"/>
      <c r="D20" s="80"/>
      <c r="E20" s="110"/>
      <c r="F20" s="99"/>
      <c r="G20" s="99"/>
      <c r="H20" s="108" t="s">
        <v>25</v>
      </c>
      <c r="I20" s="135" t="s">
        <v>26</v>
      </c>
      <c r="J20" s="107">
        <f>285*0.62</f>
        <v>176.7</v>
      </c>
      <c r="K20" s="80"/>
    </row>
    <row r="21" spans="1:11" ht="19.5" customHeight="1">
      <c r="B21" s="241"/>
      <c r="C21" s="241"/>
      <c r="D21" s="80"/>
      <c r="E21" s="110"/>
      <c r="F21" s="99"/>
      <c r="G21" s="99"/>
      <c r="H21" s="108" t="s">
        <v>34</v>
      </c>
      <c r="I21" s="135" t="s">
        <v>36</v>
      </c>
      <c r="J21" s="107">
        <f>222*0.62</f>
        <v>137.63999999999999</v>
      </c>
      <c r="K21" s="80"/>
    </row>
    <row r="22" spans="1:11" s="2" customFormat="1" ht="11.65" customHeight="1">
      <c r="A22" s="92" t="s">
        <v>32</v>
      </c>
      <c r="B22" s="241" t="s">
        <v>107</v>
      </c>
      <c r="C22" s="241"/>
      <c r="D22" s="109"/>
      <c r="E22" s="110"/>
      <c r="F22" s="99"/>
      <c r="G22" s="99"/>
      <c r="H22" s="112" t="s">
        <v>39</v>
      </c>
      <c r="I22" s="136" t="s">
        <v>40</v>
      </c>
      <c r="J22" s="107">
        <f>294*0.62</f>
        <v>182.28</v>
      </c>
      <c r="K22" s="80"/>
    </row>
    <row r="23" spans="1:11" ht="13.35" customHeight="1">
      <c r="B23" s="241"/>
      <c r="C23" s="241"/>
      <c r="D23" s="109"/>
      <c r="E23" s="81"/>
      <c r="F23" s="111"/>
      <c r="G23" s="111"/>
      <c r="H23" s="106" t="s">
        <v>35</v>
      </c>
      <c r="I23" s="135" t="s">
        <v>37</v>
      </c>
      <c r="J23" s="107">
        <f>306*0.62</f>
        <v>189.72</v>
      </c>
      <c r="K23" s="80"/>
    </row>
    <row r="24" spans="1:11" ht="15" customHeight="1">
      <c r="A24" s="80"/>
      <c r="B24" s="241"/>
      <c r="C24" s="241"/>
      <c r="D24" s="80"/>
      <c r="E24" s="105"/>
      <c r="F24" s="111"/>
      <c r="G24" s="111"/>
      <c r="H24" s="108" t="s">
        <v>27</v>
      </c>
      <c r="I24" s="135" t="s">
        <v>28</v>
      </c>
      <c r="J24" s="107">
        <f>425*0.62</f>
        <v>263.5</v>
      </c>
      <c r="K24" s="80"/>
    </row>
    <row r="25" spans="1:11" ht="13.35" customHeight="1">
      <c r="A25" s="92" t="s">
        <v>33</v>
      </c>
      <c r="B25" s="241" t="s">
        <v>98</v>
      </c>
      <c r="C25" s="241"/>
      <c r="D25" s="142"/>
      <c r="E25" s="92"/>
      <c r="F25" s="111"/>
      <c r="G25" s="111"/>
      <c r="H25" s="108" t="s">
        <v>29</v>
      </c>
      <c r="I25" s="135" t="s">
        <v>30</v>
      </c>
      <c r="J25" s="107">
        <f>260*0.62</f>
        <v>161.19999999999999</v>
      </c>
      <c r="K25" s="80"/>
    </row>
    <row r="26" spans="1:11" ht="13.35" customHeight="1">
      <c r="B26" s="241"/>
      <c r="C26" s="241"/>
      <c r="D26" s="10"/>
      <c r="E26" s="87"/>
      <c r="F26" s="111"/>
      <c r="G26" s="111"/>
      <c r="H26" s="108" t="s">
        <v>41</v>
      </c>
      <c r="I26" s="135" t="s">
        <v>42</v>
      </c>
      <c r="J26" s="107">
        <f>480*0.62</f>
        <v>297.60000000000002</v>
      </c>
      <c r="K26" s="80"/>
    </row>
    <row r="27" spans="1:11" ht="10.5" customHeight="1">
      <c r="B27" s="241"/>
      <c r="C27" s="241"/>
      <c r="D27" s="10"/>
      <c r="E27" s="80"/>
      <c r="F27" s="99"/>
      <c r="G27" s="99"/>
      <c r="K27" s="80"/>
    </row>
    <row r="28" spans="1:11" ht="13.35" customHeight="1">
      <c r="A28" s="92" t="s">
        <v>14</v>
      </c>
      <c r="B28" s="241" t="s">
        <v>95</v>
      </c>
      <c r="C28" s="241"/>
      <c r="D28" s="95"/>
      <c r="E28" s="105"/>
      <c r="F28" s="99"/>
      <c r="G28" s="99"/>
      <c r="K28" s="80"/>
    </row>
    <row r="29" spans="1:11" ht="24.75" customHeight="1">
      <c r="B29" s="242" t="s">
        <v>96</v>
      </c>
      <c r="C29" s="242"/>
      <c r="D29" s="242"/>
      <c r="E29" s="143"/>
      <c r="F29" s="99"/>
      <c r="G29" s="99"/>
      <c r="H29" s="96"/>
      <c r="I29" s="80"/>
      <c r="J29" s="80"/>
      <c r="K29" s="80"/>
    </row>
    <row r="30" spans="1:11" ht="13.35" customHeight="1">
      <c r="A30" s="80"/>
      <c r="D30" s="80"/>
      <c r="E30" s="4"/>
    </row>
    <row r="31" spans="1:11" ht="13.35" customHeight="1">
      <c r="A31" s="80"/>
      <c r="D31" s="80"/>
    </row>
    <row r="33" spans="21:24" ht="29.25" customHeight="1"/>
    <row r="46" spans="21:24">
      <c r="U46" s="3"/>
      <c r="V46" s="3"/>
      <c r="W46" s="3"/>
      <c r="X46" s="3"/>
    </row>
  </sheetData>
  <sheetProtection algorithmName="SHA-512" hashValue="fli87vcjKsvxmiJcVa7ilGvPLJ0MIwyRJCazdJIgfavIsmomP/SgRkWBXZdB9t5seyaxjd6S7nH/J69+6xG63w==" saltValue="w+52kfhmw+okeI1DtNPioQ==" spinCount="100000" sheet="1" selectLockedCells="1" selectUnlockedCells="1"/>
  <mergeCells count="18">
    <mergeCell ref="B25:C27"/>
    <mergeCell ref="B29:D29"/>
    <mergeCell ref="B22:C24"/>
    <mergeCell ref="B16:C21"/>
    <mergeCell ref="B28:C28"/>
    <mergeCell ref="A1:K1"/>
    <mergeCell ref="A2:K2"/>
    <mergeCell ref="B4:K4"/>
    <mergeCell ref="B7:K7"/>
    <mergeCell ref="B8:K8"/>
    <mergeCell ref="H10:K10"/>
    <mergeCell ref="B15:C15"/>
    <mergeCell ref="B10:D11"/>
    <mergeCell ref="B12:D13"/>
    <mergeCell ref="B14:C14"/>
    <mergeCell ref="H11:K12"/>
    <mergeCell ref="H13:K14"/>
    <mergeCell ref="H15:K15"/>
  </mergeCells>
  <phoneticPr fontId="9" type="noConversion"/>
  <pageMargins left="0.19685039370078741" right="0.19685039370078741" top="0" bottom="0.19685039370078741" header="0" footer="7.874015748031496E-2"/>
  <pageSetup paperSize="119" orientation="landscape" r:id="rId1"/>
  <headerFooter alignWithMargins="0">
    <oddFooter>&amp;R&amp;9Révisée en juin 2024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Formulaire</vt:lpstr>
      <vt:lpstr>Politique de remboursement</vt:lpstr>
      <vt:lpstr>Formulaire!Print_Area</vt:lpstr>
      <vt:lpstr>'Politique de remboursement'!Print_Area</vt:lpstr>
    </vt:vector>
  </TitlesOfParts>
  <Company>APES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Formulaire de remboursement des dépenses de fonction</dc:title>
  <dc:creator>A.P.E.S.</dc:creator>
  <cp:lastModifiedBy>Nancy Orrell</cp:lastModifiedBy>
  <cp:lastPrinted>2024-06-27T14:38:48Z</cp:lastPrinted>
  <dcterms:created xsi:type="dcterms:W3CDTF">2001-08-06T20:08:11Z</dcterms:created>
  <dcterms:modified xsi:type="dcterms:W3CDTF">2024-06-27T14:39:11Z</dcterms:modified>
</cp:coreProperties>
</file>